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446" windowWidth="12120" windowHeight="8805" tabRatio="835" activeTab="0"/>
  </bookViews>
  <sheets>
    <sheet name="星取表　６チーム" sheetId="1" r:id="rId1"/>
  </sheets>
  <definedNames/>
  <calcPr fullCalcOnLoad="1"/>
</workbook>
</file>

<file path=xl/comments1.xml><?xml version="1.0" encoding="utf-8"?>
<comments xmlns="http://schemas.openxmlformats.org/spreadsheetml/2006/main">
  <authors>
    <author>三井住友建設株式会社</author>
  </authors>
  <commentList>
    <comment ref="AA18" authorId="0">
      <text>
        <r>
          <rPr>
            <b/>
            <sz val="9"/>
            <rFont val="ＭＳ Ｐゴシック"/>
            <family val="3"/>
          </rPr>
          <t>試合時間を記入してください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ＳＬ：８－３－８－３－８
LL8：10-3-10-3-10
LL11：１５－５－１５
Ｌ：２０－５－２０</t>
        </r>
      </text>
    </comment>
    <comment ref="A3" authorId="0">
      <text>
        <r>
          <rPr>
            <b/>
            <sz val="9"/>
            <rFont val="ＭＳ Ｐゴシック"/>
            <family val="3"/>
          </rPr>
          <t>クラス名ブロック名を記入してください。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18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26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34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A26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A34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F3" authorId="0">
      <text>
        <r>
          <rPr>
            <b/>
            <sz val="9"/>
            <rFont val="ＭＳ Ｐゴシック"/>
            <family val="3"/>
          </rPr>
          <t>AF列には計算式がありますので消去しないでください。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<sst xmlns="http://schemas.openxmlformats.org/spreadsheetml/2006/main" count="98" uniqueCount="33">
  <si>
    <t>NO</t>
  </si>
  <si>
    <t>チーム名</t>
  </si>
  <si>
    <t>勝</t>
  </si>
  <si>
    <t>負</t>
  </si>
  <si>
    <t>分</t>
  </si>
  <si>
    <t>得失差</t>
  </si>
  <si>
    <t>順位</t>
  </si>
  <si>
    <t>－</t>
  </si>
  <si>
    <t>幹事チーム</t>
  </si>
  <si>
    <t>ＴＥＬ</t>
  </si>
  <si>
    <t>ＦＡＸ</t>
  </si>
  <si>
    <t>携帯</t>
  </si>
  <si>
    <t>※自動表ですので左下半分のみ記入して下さい。</t>
  </si>
  <si>
    <t>☆☆</t>
  </si>
  <si>
    <t>ＮＯ</t>
  </si>
  <si>
    <t>キックオフ</t>
  </si>
  <si>
    <t>予　　選　　リ　　ー　　グ</t>
  </si>
  <si>
    <t>主審</t>
  </si>
  <si>
    <t>副審</t>
  </si>
  <si>
    <t>ＮＯ</t>
  </si>
  <si>
    <t>キックオフ</t>
  </si>
  <si>
    <t>ＮＯ</t>
  </si>
  <si>
    <t>キックオフ</t>
  </si>
  <si>
    <t>勝点</t>
  </si>
  <si>
    <t>得点</t>
  </si>
  <si>
    <t>失点</t>
  </si>
  <si>
    <t>グランド名</t>
  </si>
  <si>
    <t>－</t>
  </si>
  <si>
    <t>月</t>
  </si>
  <si>
    <t>日</t>
  </si>
  <si>
    <t>（　）</t>
  </si>
  <si>
    <t>第４８回 　横浜国際チビッ子サッカー大会</t>
  </si>
  <si>
    <t>U8-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</si>
</sst>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 &quot;"/>
    <numFmt numFmtId="181" formatCode="&quot;  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14" fillId="33" borderId="0" xfId="0" applyFont="1" applyFill="1" applyAlignment="1">
      <alignment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1" fillId="34" borderId="11" xfId="0" applyFont="1" applyFill="1" applyBorder="1" applyAlignment="1">
      <alignment horizontal="center" vertical="center" shrinkToFit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20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6" fillId="35" borderId="12" xfId="0" applyFont="1" applyFill="1" applyBorder="1" applyAlignment="1" applyProtection="1">
      <alignment horizontal="center" vertical="center"/>
      <protection locked="0"/>
    </xf>
    <xf numFmtId="0" fontId="6" fillId="35" borderId="11" xfId="0" applyFont="1" applyFill="1" applyBorder="1" applyAlignment="1" applyProtection="1">
      <alignment horizontal="center" vertical="center"/>
      <protection locked="0"/>
    </xf>
    <xf numFmtId="49" fontId="10" fillId="35" borderId="0" xfId="0" applyNumberFormat="1" applyFont="1" applyFill="1" applyAlignment="1" applyProtection="1">
      <alignment horizontal="left" vertical="center"/>
      <protection locked="0"/>
    </xf>
    <xf numFmtId="0" fontId="0" fillId="35" borderId="0" xfId="0" applyFill="1" applyAlignment="1" applyProtection="1">
      <alignment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20" fontId="12" fillId="0" borderId="18" xfId="0" applyNumberFormat="1" applyFont="1" applyBorder="1" applyAlignment="1" applyProtection="1">
      <alignment horizontal="center" vertical="center"/>
      <protection locked="0"/>
    </xf>
    <xf numFmtId="20" fontId="12" fillId="0" borderId="19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17" fillId="0" borderId="20" xfId="0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center" vertical="center" shrinkToFit="1"/>
    </xf>
    <xf numFmtId="0" fontId="17" fillId="0" borderId="21" xfId="0" applyFont="1" applyFill="1" applyBorder="1" applyAlignment="1">
      <alignment horizontal="center" vertical="center" shrinkToFit="1"/>
    </xf>
    <xf numFmtId="0" fontId="0" fillId="0" borderId="0" xfId="0" applyFont="1" applyFill="1" applyAlignment="1" applyProtection="1">
      <alignment horizontal="center" vertical="center" shrinkToFit="1"/>
      <protection locked="0"/>
    </xf>
    <xf numFmtId="0" fontId="1" fillId="34" borderId="18" xfId="0" applyFont="1" applyFill="1" applyBorder="1" applyAlignment="1">
      <alignment horizontal="center" vertical="center" shrinkToFit="1"/>
    </xf>
    <xf numFmtId="0" fontId="1" fillId="34" borderId="21" xfId="0" applyFont="1" applyFill="1" applyBorder="1" applyAlignment="1">
      <alignment horizontal="center" vertical="center" shrinkToFit="1"/>
    </xf>
    <xf numFmtId="0" fontId="11" fillId="0" borderId="12" xfId="0" applyFont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1" fillId="0" borderId="24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shrinkToFit="1"/>
      <protection locked="0"/>
    </xf>
    <xf numFmtId="0" fontId="4" fillId="0" borderId="26" xfId="0" applyFont="1" applyBorder="1" applyAlignment="1" applyProtection="1">
      <alignment shrinkToFit="1"/>
      <protection locked="0"/>
    </xf>
    <xf numFmtId="0" fontId="11" fillId="0" borderId="13" xfId="0" applyFont="1" applyBorder="1" applyAlignment="1" applyProtection="1">
      <alignment shrinkToFit="1"/>
      <protection locked="0"/>
    </xf>
    <xf numFmtId="0" fontId="4" fillId="0" borderId="12" xfId="0" applyFont="1" applyBorder="1" applyAlignment="1" applyProtection="1">
      <alignment shrinkToFit="1"/>
      <protection locked="0"/>
    </xf>
    <xf numFmtId="0" fontId="4" fillId="0" borderId="27" xfId="0" applyFont="1" applyBorder="1" applyAlignment="1" applyProtection="1">
      <alignment shrinkToFit="1"/>
      <protection locked="0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180" fontId="11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181" fontId="0" fillId="0" borderId="12" xfId="0" applyNumberFormat="1" applyFill="1" applyBorder="1" applyAlignment="1" applyProtection="1">
      <alignment horizontal="center"/>
      <protection locked="0"/>
    </xf>
    <xf numFmtId="181" fontId="0" fillId="0" borderId="1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4"/>
  <sheetViews>
    <sheetView tabSelected="1" zoomScalePageLayoutView="0" workbookViewId="0" topLeftCell="A1">
      <selection activeCell="A4" sqref="A4"/>
    </sheetView>
  </sheetViews>
  <sheetFormatPr defaultColWidth="9.00390625" defaultRowHeight="13.5"/>
  <cols>
    <col min="1" max="1" width="2.625" style="1" customWidth="1"/>
    <col min="2" max="2" width="8.625" style="2" customWidth="1"/>
    <col min="3" max="3" width="2.625" style="2" customWidth="1"/>
    <col min="4" max="30" width="2.625" style="1" customWidth="1"/>
    <col min="31" max="31" width="2.125" style="1" customWidth="1"/>
    <col min="32" max="32" width="2.625" style="18" customWidth="1"/>
    <col min="33" max="33" width="8.875" style="1" customWidth="1"/>
  </cols>
  <sheetData>
    <row r="1" spans="1:33" ht="24.75" customHeight="1">
      <c r="A1" s="56" t="s">
        <v>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15"/>
      <c r="AG1"/>
    </row>
    <row r="2" spans="1:34" s="14" customFormat="1" ht="18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57" t="s">
        <v>8</v>
      </c>
      <c r="M2" s="57"/>
      <c r="N2" s="57"/>
      <c r="O2" s="57"/>
      <c r="P2" s="58"/>
      <c r="Q2" s="58"/>
      <c r="R2" s="58"/>
      <c r="S2" s="58"/>
      <c r="T2" s="58"/>
      <c r="U2" s="57"/>
      <c r="V2" s="57"/>
      <c r="W2" s="57"/>
      <c r="X2" s="57"/>
      <c r="Y2" s="57" t="s">
        <v>9</v>
      </c>
      <c r="Z2" s="57"/>
      <c r="AA2" s="57"/>
      <c r="AB2" s="57"/>
      <c r="AC2" s="57"/>
      <c r="AD2" s="57"/>
      <c r="AE2" s="57"/>
      <c r="AF2" s="16"/>
      <c r="AG2" s="12"/>
      <c r="AH2" s="13"/>
    </row>
    <row r="3" spans="1:34" ht="18" customHeight="1">
      <c r="A3" s="66" t="s">
        <v>32</v>
      </c>
      <c r="B3" s="66"/>
      <c r="C3" s="66"/>
      <c r="D3" s="66"/>
      <c r="E3" s="23"/>
      <c r="F3" s="23"/>
      <c r="G3" s="23"/>
      <c r="H3" s="23"/>
      <c r="I3" s="23"/>
      <c r="J3" s="23"/>
      <c r="K3" s="23"/>
      <c r="L3" s="23"/>
      <c r="M3" s="24"/>
      <c r="N3" s="24"/>
      <c r="O3" s="24"/>
      <c r="P3" s="24"/>
      <c r="Q3" s="24"/>
      <c r="R3" s="55" t="s">
        <v>11</v>
      </c>
      <c r="S3" s="55"/>
      <c r="T3" s="63"/>
      <c r="U3" s="63"/>
      <c r="V3" s="63"/>
      <c r="W3" s="63"/>
      <c r="X3" s="63"/>
      <c r="Y3" s="55" t="s">
        <v>10</v>
      </c>
      <c r="Z3" s="55"/>
      <c r="AA3" s="59"/>
      <c r="AB3" s="59"/>
      <c r="AC3" s="59"/>
      <c r="AD3" s="59"/>
      <c r="AE3" s="59"/>
      <c r="AF3" s="15"/>
      <c r="AG3" s="3"/>
      <c r="AH3" s="11"/>
    </row>
    <row r="4" spans="1:33" ht="13.5">
      <c r="A4" s="4" t="s">
        <v>0</v>
      </c>
      <c r="B4" s="81" t="s">
        <v>1</v>
      </c>
      <c r="C4" s="82"/>
      <c r="D4" s="83"/>
      <c r="E4" s="60">
        <f>IF($B5="","",$B5)</f>
      </c>
      <c r="F4" s="61"/>
      <c r="G4" s="62"/>
      <c r="H4" s="60">
        <f>IF($B7="","",$B7)</f>
      </c>
      <c r="I4" s="61"/>
      <c r="J4" s="62"/>
      <c r="K4" s="60">
        <f>IF($B9="","",$B9)</f>
      </c>
      <c r="L4" s="61"/>
      <c r="M4" s="62"/>
      <c r="N4" s="60">
        <f>IF($B11="","",$B11)</f>
      </c>
      <c r="O4" s="61"/>
      <c r="P4" s="62"/>
      <c r="Q4" s="60">
        <f>IF($B13="","",$B13)</f>
      </c>
      <c r="R4" s="61"/>
      <c r="S4" s="62"/>
      <c r="T4" s="60">
        <f>IF($B15="","",$B15)</f>
      </c>
      <c r="U4" s="61"/>
      <c r="V4" s="62"/>
      <c r="W4" s="19" t="s">
        <v>2</v>
      </c>
      <c r="X4" s="20" t="s">
        <v>3</v>
      </c>
      <c r="Y4" s="21" t="s">
        <v>4</v>
      </c>
      <c r="Z4" s="22" t="s">
        <v>23</v>
      </c>
      <c r="AA4" s="5" t="s">
        <v>24</v>
      </c>
      <c r="AB4" s="5" t="s">
        <v>25</v>
      </c>
      <c r="AC4" s="5" t="s">
        <v>5</v>
      </c>
      <c r="AD4" s="64" t="s">
        <v>6</v>
      </c>
      <c r="AE4" s="65"/>
      <c r="AF4" s="16"/>
      <c r="AG4" s="6"/>
    </row>
    <row r="5" spans="1:33" ht="13.5" customHeight="1">
      <c r="A5" s="67">
        <v>1</v>
      </c>
      <c r="B5" s="69"/>
      <c r="C5" s="70"/>
      <c r="D5" s="71"/>
      <c r="E5" s="75" t="s">
        <v>13</v>
      </c>
      <c r="F5" s="76"/>
      <c r="G5" s="77"/>
      <c r="H5" s="84">
        <f>IF(E7="○","●",IF(E7="●","○",IF(E7="","","△")))</f>
      </c>
      <c r="I5" s="85"/>
      <c r="J5" s="86"/>
      <c r="K5" s="84">
        <f>IF(E9="○","●",IF(E9="●","○",IF(E9="","","△")))</f>
      </c>
      <c r="L5" s="85"/>
      <c r="M5" s="86"/>
      <c r="N5" s="84">
        <f>IF(E11="○","●",IF(E11="●","○",IF(E11="","","△")))</f>
      </c>
      <c r="O5" s="85"/>
      <c r="P5" s="86"/>
      <c r="Q5" s="84">
        <f>IF(E13="○","●",IF(E13="●","○",IF(E13="","","△")))</f>
      </c>
      <c r="R5" s="85"/>
      <c r="S5" s="86"/>
      <c r="T5" s="84">
        <f>IF(E15="○","●",IF(E15="●","○",IF(E15="","","△")))</f>
      </c>
      <c r="U5" s="85"/>
      <c r="V5" s="87"/>
      <c r="W5" s="88">
        <f>IF(COUNTIF(E5:V5,"")=17,"",COUNTIF(E5:V5,"○"))</f>
      </c>
      <c r="X5" s="88">
        <f>IF(COUNTIF(E5:V5,"")=17,"",COUNTIF(E5:V5,"●"))</f>
      </c>
      <c r="Y5" s="88">
        <f>IF(COUNTIF(E5:V5,"")=17,"",COUNTIF(E5:V5,"△"))</f>
      </c>
      <c r="Z5" s="90">
        <f>IF(COUNTIF(E5:V5,"")=17,"",W5*3+Y5)</f>
      </c>
      <c r="AA5" s="88">
        <f>IF(COUNTIF(E5:V5,"")=17,"",IF(E6="",0,E6)+IF(H6="",0,H6)+IF(K6="",0,K6)+IF(N6="",0,N6)+IF(Q6="",0,Q6)+IF(T6="",0,T6))</f>
      </c>
      <c r="AB5" s="88">
        <f>IF(COUNTIF(E5:V5,"")=17,"",IF(G6="",0,G6)+IF(J6="",0,J6)+IF(M6="",0,M6)+IF(P6="",0,P6)+IF(S6="",0,S6)+IF(V6="",0,V6))</f>
      </c>
      <c r="AC5" s="88">
        <f>IF(COUNTIF(E5:V5,"")=17,"",AA5-AB5)</f>
      </c>
      <c r="AD5" s="92">
        <f>IF(COUNTIF(E5:V5,"")=17,"",RANK(AF5,$AF$5:$AF$16,0))</f>
      </c>
      <c r="AE5" s="93"/>
      <c r="AF5" s="96">
        <f>IF(COUNTIF(E5:V5,"")=17,"",IF(Z5="",0,Z5*10000)+IF(AC5="",0,AC5*500)+IF(AA5="",0,AA5*10))</f>
      </c>
      <c r="AG5" s="6"/>
    </row>
    <row r="6" spans="1:33" ht="13.5" customHeight="1">
      <c r="A6" s="68"/>
      <c r="B6" s="72"/>
      <c r="C6" s="73"/>
      <c r="D6" s="74"/>
      <c r="E6" s="78"/>
      <c r="F6" s="79"/>
      <c r="G6" s="80"/>
      <c r="H6" s="7">
        <f>IF(G8="","",G8)</f>
      </c>
      <c r="I6" s="8" t="s">
        <v>7</v>
      </c>
      <c r="J6" s="7">
        <f>IF(E8="","",E8)</f>
      </c>
      <c r="K6" s="9">
        <f>IF(G10="","",G10)</f>
      </c>
      <c r="L6" s="8" t="s">
        <v>7</v>
      </c>
      <c r="M6" s="10">
        <f>IF(E10="","",E10)</f>
      </c>
      <c r="N6" s="7">
        <f>IF(G12="","",G12)</f>
      </c>
      <c r="O6" s="8" t="s">
        <v>7</v>
      </c>
      <c r="P6" s="10">
        <f>IF(E12="","",E12)</f>
      </c>
      <c r="Q6" s="7">
        <f>IF(G14="","",G14)</f>
      </c>
      <c r="R6" s="8" t="s">
        <v>7</v>
      </c>
      <c r="S6" s="10">
        <f>IF(E14="","",E14)</f>
      </c>
      <c r="T6" s="7">
        <f>IF(G16="","",G16)</f>
      </c>
      <c r="U6" s="8" t="s">
        <v>7</v>
      </c>
      <c r="V6" s="10">
        <f>IF(E16="","",E16)</f>
      </c>
      <c r="W6" s="89"/>
      <c r="X6" s="89"/>
      <c r="Y6" s="89"/>
      <c r="Z6" s="91"/>
      <c r="AA6" s="89"/>
      <c r="AB6" s="89"/>
      <c r="AC6" s="89"/>
      <c r="AD6" s="94"/>
      <c r="AE6" s="95"/>
      <c r="AF6" s="96"/>
      <c r="AG6" s="6"/>
    </row>
    <row r="7" spans="1:33" ht="13.5" customHeight="1">
      <c r="A7" s="97">
        <v>2</v>
      </c>
      <c r="B7" s="69"/>
      <c r="C7" s="70"/>
      <c r="D7" s="71"/>
      <c r="E7" s="84">
        <f>IF(E8&gt;G8,"○",IF(E8&lt;G8,"●",IF(E8="","","△")))</f>
      </c>
      <c r="F7" s="85"/>
      <c r="G7" s="87"/>
      <c r="H7" s="75" t="s">
        <v>13</v>
      </c>
      <c r="I7" s="76"/>
      <c r="J7" s="77"/>
      <c r="K7" s="84">
        <f>IF(H9="○","●",IF(H9="●","○",IF(H9="","","△")))</f>
      </c>
      <c r="L7" s="85"/>
      <c r="M7" s="86"/>
      <c r="N7" s="84">
        <f>IF(H11="○","●",IF(H11="●","○",IF(H11="","","△")))</f>
      </c>
      <c r="O7" s="85"/>
      <c r="P7" s="86"/>
      <c r="Q7" s="84">
        <f>IF(H13="○","●",IF(H13="●","○",IF(H13="","","△")))</f>
      </c>
      <c r="R7" s="85"/>
      <c r="S7" s="86"/>
      <c r="T7" s="84">
        <f>IF(H15="○","●",IF(H15="●","○",IF(H15="","","△")))</f>
      </c>
      <c r="U7" s="85"/>
      <c r="V7" s="87"/>
      <c r="W7" s="98">
        <f>IF(COUNTIF(E7:V7,"")=17,"",COUNTIF(E7:V7,"○"))</f>
      </c>
      <c r="X7" s="98">
        <f>IF(COUNTIF(E7:V7,"")=17,"",COUNTIF(E7:V7,"●"))</f>
      </c>
      <c r="Y7" s="98">
        <f>IF(COUNTIF(E7:V7,"")=17,"",COUNTIF(E7:V7,"△"))</f>
      </c>
      <c r="Z7" s="99">
        <f>IF(COUNTIF(E7:V7,"")=17,"",W7*3+Y7)</f>
      </c>
      <c r="AA7" s="98">
        <f>IF(COUNTIF(E7:V7,"")=17,"",IF(E8="",0,E8)+IF(H8="",0,H8)+IF(K8="",0,K8)+IF(N8="",0,N8)+IF(Q8="",0,Q8)+IF(T8="",0,T8))</f>
      </c>
      <c r="AB7" s="98">
        <f>IF(COUNTIF(E7:V7,"")=17,"",IF(G8="",0,G8)+IF(J8="",0,J8)+IF(M8="",0,M8)+IF(P8="",0,P8)+IF(S8="",0,S8)+IF(V8="",0,V8))</f>
      </c>
      <c r="AC7" s="98">
        <f>IF(COUNTIF(E7:V7,"")=17,"",AA7-AB7)</f>
      </c>
      <c r="AD7" s="92">
        <f>IF(COUNTIF(E7:V7,"")=17,"",RANK(AF7,$AF$5:$AF$16,0))</f>
      </c>
      <c r="AE7" s="93"/>
      <c r="AF7" s="96">
        <f>IF(COUNTIF(E7:V7,"")=17,"",IF(Z7="",0,Z7*10000)+IF(AC7="",0,AC7*500)+IF(AA7="",0,AA7*10))</f>
      </c>
      <c r="AG7" s="6"/>
    </row>
    <row r="8" spans="1:33" ht="13.5" customHeight="1">
      <c r="A8" s="68"/>
      <c r="B8" s="72"/>
      <c r="C8" s="73"/>
      <c r="D8" s="74"/>
      <c r="E8" s="39"/>
      <c r="F8" s="8" t="s">
        <v>7</v>
      </c>
      <c r="G8" s="40"/>
      <c r="H8" s="78"/>
      <c r="I8" s="79"/>
      <c r="J8" s="80"/>
      <c r="K8" s="7">
        <f>IF(J10="","",J10)</f>
      </c>
      <c r="L8" s="8" t="s">
        <v>7</v>
      </c>
      <c r="M8" s="10">
        <f>IF(H10="","",H10)</f>
      </c>
      <c r="N8" s="7">
        <f>IF(J12="","",J12)</f>
      </c>
      <c r="O8" s="8" t="s">
        <v>7</v>
      </c>
      <c r="P8" s="10">
        <f>IF(H12="","",H12)</f>
      </c>
      <c r="Q8" s="7">
        <f>IF(J14="","",J14)</f>
      </c>
      <c r="R8" s="8" t="s">
        <v>7</v>
      </c>
      <c r="S8" s="10">
        <f>IF(H14="","",H14)</f>
      </c>
      <c r="T8" s="7">
        <f>IF(J16="","",J16)</f>
      </c>
      <c r="U8" s="8" t="s">
        <v>7</v>
      </c>
      <c r="V8" s="10">
        <f>IF(H16="","",H16)</f>
      </c>
      <c r="W8" s="89"/>
      <c r="X8" s="89"/>
      <c r="Y8" s="89"/>
      <c r="Z8" s="91"/>
      <c r="AA8" s="89"/>
      <c r="AB8" s="89"/>
      <c r="AC8" s="89"/>
      <c r="AD8" s="94"/>
      <c r="AE8" s="95"/>
      <c r="AF8" s="96"/>
      <c r="AG8" s="6"/>
    </row>
    <row r="9" spans="1:33" ht="13.5" customHeight="1">
      <c r="A9" s="97">
        <v>3</v>
      </c>
      <c r="B9" s="69"/>
      <c r="C9" s="70"/>
      <c r="D9" s="71"/>
      <c r="E9" s="84">
        <f>IF(E10&gt;G10,"○",IF(E10&lt;G10,"●",IF(E10="","","△")))</f>
      </c>
      <c r="F9" s="85"/>
      <c r="G9" s="87"/>
      <c r="H9" s="84">
        <f>IF(H10&gt;J10,"○",IF(H10&lt;J10,"●",IF(H10="","","△")))</f>
      </c>
      <c r="I9" s="85"/>
      <c r="J9" s="87"/>
      <c r="K9" s="75" t="s">
        <v>13</v>
      </c>
      <c r="L9" s="76"/>
      <c r="M9" s="77"/>
      <c r="N9" s="84">
        <f>IF(K11="○","●",IF(K11="●","○",IF(K11="","","△")))</f>
      </c>
      <c r="O9" s="85"/>
      <c r="P9" s="86"/>
      <c r="Q9" s="84">
        <f>IF(K13="○","●",IF(K13="●","○",IF(K13="","","△")))</f>
      </c>
      <c r="R9" s="85"/>
      <c r="S9" s="86"/>
      <c r="T9" s="84">
        <f>IF(K15="○","●",IF(K15="●","○",IF(K15="","","△")))</f>
      </c>
      <c r="U9" s="85"/>
      <c r="V9" s="87"/>
      <c r="W9" s="98">
        <f>IF(COUNTIF(E9:V9,"")=17,"",COUNTIF(E9:V9,"○"))</f>
      </c>
      <c r="X9" s="98">
        <f>IF(COUNTIF(E9:V9,"")=17,"",COUNTIF(E9:V9,"●"))</f>
      </c>
      <c r="Y9" s="98">
        <f>IF(COUNTIF(E9:V9,"")=17,"",COUNTIF(E9:V9,"△"))</f>
      </c>
      <c r="Z9" s="99">
        <f>IF(COUNTIF(E9:V9,"")=17,"",W9*3+Y9)</f>
      </c>
      <c r="AA9" s="98">
        <f>IF(COUNTIF(E9:V9,"")=17,"",IF(E10="",0,E10)+IF(H10="",0,H10)+IF(K10="",0,K10)+IF(N10="",0,N10)+IF(Q10="",0,Q10)+IF(T10="",0,T10))</f>
      </c>
      <c r="AB9" s="98">
        <f>IF(COUNTIF(E9:V9,"")=17,"",IF(G10="",0,G10)+IF(J10="",0,J10)+IF(M10="",0,M10)+IF(P10="",0,P10)+IF(S10="",0,S10)+IF(V10="",0,V10))</f>
      </c>
      <c r="AC9" s="98">
        <f>IF(COUNTIF(E9:V9,"")=17,"",AA9-AB9)</f>
      </c>
      <c r="AD9" s="92">
        <f>IF(COUNTIF(E9:V9,"")=17,"",RANK(AF9,$AF$5:$AF$16,0))</f>
      </c>
      <c r="AE9" s="93"/>
      <c r="AF9" s="96">
        <f>IF(COUNTIF(E9:V9,"")=17,"",IF(Z9="",0,Z9*10000)+IF(AC9="",0,AC9*500)+IF(AA9="",0,AA9*10))</f>
      </c>
      <c r="AG9" s="6"/>
    </row>
    <row r="10" spans="1:33" ht="13.5" customHeight="1">
      <c r="A10" s="68"/>
      <c r="B10" s="72"/>
      <c r="C10" s="73"/>
      <c r="D10" s="74"/>
      <c r="E10" s="39"/>
      <c r="F10" s="8" t="s">
        <v>7</v>
      </c>
      <c r="G10" s="40"/>
      <c r="H10" s="39"/>
      <c r="I10" s="8" t="s">
        <v>7</v>
      </c>
      <c r="J10" s="40"/>
      <c r="K10" s="78"/>
      <c r="L10" s="79"/>
      <c r="M10" s="80"/>
      <c r="N10" s="7">
        <f>IF(M12="","",M12)</f>
      </c>
      <c r="O10" s="8" t="s">
        <v>7</v>
      </c>
      <c r="P10" s="10">
        <f>IF(K12="","",K12)</f>
      </c>
      <c r="Q10" s="7">
        <f>IF(M14="","",M14)</f>
      </c>
      <c r="R10" s="8" t="s">
        <v>7</v>
      </c>
      <c r="S10" s="10">
        <f>IF(K14="","",K14)</f>
      </c>
      <c r="T10" s="7">
        <f>IF(M16="","",M16)</f>
      </c>
      <c r="U10" s="8" t="s">
        <v>7</v>
      </c>
      <c r="V10" s="10">
        <f>IF(K16="","",K16)</f>
      </c>
      <c r="W10" s="89"/>
      <c r="X10" s="89"/>
      <c r="Y10" s="89"/>
      <c r="Z10" s="91"/>
      <c r="AA10" s="89"/>
      <c r="AB10" s="89"/>
      <c r="AC10" s="89"/>
      <c r="AD10" s="94"/>
      <c r="AE10" s="95"/>
      <c r="AF10" s="96"/>
      <c r="AG10" s="6"/>
    </row>
    <row r="11" spans="1:33" ht="13.5" customHeight="1">
      <c r="A11" s="97">
        <v>4</v>
      </c>
      <c r="B11" s="69"/>
      <c r="C11" s="70"/>
      <c r="D11" s="71"/>
      <c r="E11" s="84">
        <f>IF(E12&gt;G12,"○",IF(E12&lt;G12,"●",IF(E12="","","△")))</f>
      </c>
      <c r="F11" s="85"/>
      <c r="G11" s="87"/>
      <c r="H11" s="100">
        <f>IF(H12&gt;J12,"○",IF(H12&lt;J12,"●",IF(H12="","","△")))</f>
      </c>
      <c r="I11" s="85"/>
      <c r="J11" s="86"/>
      <c r="K11" s="84">
        <f>IF(K12&gt;M12,"○",IF(K12&lt;M12,"●",IF(K12="","","△")))</f>
      </c>
      <c r="L11" s="85"/>
      <c r="M11" s="87"/>
      <c r="N11" s="75" t="s">
        <v>13</v>
      </c>
      <c r="O11" s="76"/>
      <c r="P11" s="77"/>
      <c r="Q11" s="84">
        <f>IF(N13="○","●",IF(N13="●","○",IF(N13="","","△")))</f>
      </c>
      <c r="R11" s="85"/>
      <c r="S11" s="86"/>
      <c r="T11" s="84">
        <f>IF(N15="○","●",IF(N15="●","○",IF(N15="","","△")))</f>
      </c>
      <c r="U11" s="85"/>
      <c r="V11" s="87"/>
      <c r="W11" s="98">
        <f>IF(COUNTIF(E11:V11,"")=17,"",COUNTIF(E11:V11,"○"))</f>
      </c>
      <c r="X11" s="98">
        <f>IF(COUNTIF(E11:V11,"")=17,"",COUNTIF(E11:V11,"●"))</f>
      </c>
      <c r="Y11" s="98">
        <f>IF(COUNTIF(E11:V11,"")=17,"",COUNTIF(E11:V11,"△"))</f>
      </c>
      <c r="Z11" s="99">
        <f>IF(COUNTIF(E11:V11,"")=17,"",W11*3+Y11)</f>
      </c>
      <c r="AA11" s="98">
        <f>IF(COUNTIF(E11:V11,"")=17,"",IF(E12="",0,E12)+IF(H12="",0,H12)+IF(K12="",0,K12)+IF(N12="",0,N12)+IF(Q12="",0,Q12)+IF(T12="",0,T12))</f>
      </c>
      <c r="AB11" s="98">
        <f>IF(COUNTIF(E11:V11,"")=17,"",IF(G12="",0,G12)+IF(J12="",0,J12)+IF(M12="",0,M12)+IF(P12="",0,P12)+IF(S12="",0,S12)+IF(V12="",0,V12))</f>
      </c>
      <c r="AC11" s="98">
        <f>IF(COUNTIF(E11:V11,"")=17,"",AA11-AB11)</f>
      </c>
      <c r="AD11" s="92">
        <f>IF(COUNTIF(E11:V11,"")=17,"",RANK(AF11,$AF$5:$AF$16,0))</f>
      </c>
      <c r="AE11" s="93"/>
      <c r="AF11" s="96">
        <f>IF(COUNTIF(E11:V11,"")=17,"",IF(Z11="",0,Z11*10000)+IF(AC11="",0,AC11*500)+IF(AA11="",0,AA11*10))</f>
      </c>
      <c r="AG11" s="6"/>
    </row>
    <row r="12" spans="1:33" ht="13.5" customHeight="1">
      <c r="A12" s="68"/>
      <c r="B12" s="72"/>
      <c r="C12" s="73"/>
      <c r="D12" s="74"/>
      <c r="E12" s="39"/>
      <c r="F12" s="8" t="s">
        <v>7</v>
      </c>
      <c r="G12" s="40"/>
      <c r="H12" s="39"/>
      <c r="I12" s="8" t="s">
        <v>7</v>
      </c>
      <c r="J12" s="40"/>
      <c r="K12" s="39"/>
      <c r="L12" s="8" t="s">
        <v>7</v>
      </c>
      <c r="M12" s="40"/>
      <c r="N12" s="78"/>
      <c r="O12" s="79"/>
      <c r="P12" s="80"/>
      <c r="Q12" s="7">
        <f>IF(P14="","",P14)</f>
      </c>
      <c r="R12" s="8" t="s">
        <v>7</v>
      </c>
      <c r="S12" s="10">
        <f>IF(N14="","",N14)</f>
      </c>
      <c r="T12" s="7">
        <f>IF(P16="","",P16)</f>
      </c>
      <c r="U12" s="8" t="s">
        <v>7</v>
      </c>
      <c r="V12" s="10">
        <f>IF(N16="","",N16)</f>
      </c>
      <c r="W12" s="89"/>
      <c r="X12" s="89"/>
      <c r="Y12" s="89"/>
      <c r="Z12" s="91"/>
      <c r="AA12" s="89"/>
      <c r="AB12" s="89"/>
      <c r="AC12" s="89"/>
      <c r="AD12" s="94"/>
      <c r="AE12" s="95"/>
      <c r="AF12" s="96"/>
      <c r="AG12" s="6"/>
    </row>
    <row r="13" spans="1:33" ht="13.5" customHeight="1">
      <c r="A13" s="97">
        <v>5</v>
      </c>
      <c r="B13" s="69"/>
      <c r="C13" s="70"/>
      <c r="D13" s="71"/>
      <c r="E13" s="84">
        <f>IF(E14&gt;G14,"○",IF(E14&lt;G14,"●",IF(E14="","","△")))</f>
      </c>
      <c r="F13" s="85"/>
      <c r="G13" s="87"/>
      <c r="H13" s="100">
        <f>IF(H14&gt;J14,"○",IF(H14&lt;J14,"●",IF(H14="","","△")))</f>
      </c>
      <c r="I13" s="85"/>
      <c r="J13" s="86"/>
      <c r="K13" s="84">
        <f>IF(K14&gt;M14,"○",IF(K14&lt;M14,"●",IF(K14="","","△")))</f>
      </c>
      <c r="L13" s="85"/>
      <c r="M13" s="87"/>
      <c r="N13" s="84">
        <f>IF(N14&gt;P14,"○",IF(N14&lt;P14,"●",IF(N14="","","△")))</f>
      </c>
      <c r="O13" s="85"/>
      <c r="P13" s="87"/>
      <c r="Q13" s="75" t="s">
        <v>13</v>
      </c>
      <c r="R13" s="76"/>
      <c r="S13" s="77"/>
      <c r="T13" s="84">
        <f>IF(Q15="○","●",IF(Q15="●","○",IF(Q15="","","△")))</f>
      </c>
      <c r="U13" s="85"/>
      <c r="V13" s="87"/>
      <c r="W13" s="98">
        <f>IF(COUNTIF(E13:V13,"")=17,"",COUNTIF(E13:V13,"○"))</f>
      </c>
      <c r="X13" s="98">
        <f>IF(COUNTIF(E13:V13,"")=17,"",COUNTIF(E13:V13,"●"))</f>
      </c>
      <c r="Y13" s="98">
        <f>IF(COUNTIF(E13:V13,"")=17,"",COUNTIF(E13:V13,"△"))</f>
      </c>
      <c r="Z13" s="99">
        <f>IF(COUNTIF(E13:V13,"")=17,"",W13*3+Y13)</f>
      </c>
      <c r="AA13" s="98">
        <f>IF(COUNTIF(E13:V13,"")=17,"",IF(E14="",0,E14)+IF(H14="",0,H14)+IF(K14="",0,K14)+IF(N14="",0,N14)+IF(Q14="",0,Q14)+IF(T14="",0,T14))</f>
      </c>
      <c r="AB13" s="98">
        <f>IF(COUNTIF(E13:V13,"")=17,"",IF(G14="",0,G14)+IF(J14="",0,J14)+IF(M14="",0,M14)+IF(P14="",0,P14)+IF(S14="",0,S14)+IF(V14="",0,V14))</f>
      </c>
      <c r="AC13" s="98">
        <f>IF(COUNTIF(E13:V13,"")=17,"",AA13-AB13)</f>
      </c>
      <c r="AD13" s="92">
        <f>IF(COUNTIF(E13:V13,"")=17,"",RANK(AF13,$AF$5:$AF$16,0))</f>
      </c>
      <c r="AE13" s="93"/>
      <c r="AF13" s="96">
        <f>IF(COUNTIF(E13:V13,"")=17,"",IF(Z13="",0,Z13*10000)+IF(AC13="",0,AC13*500)+IF(AA13="",0,AA13*10))</f>
      </c>
      <c r="AG13" s="6"/>
    </row>
    <row r="14" spans="1:33" ht="13.5" customHeight="1">
      <c r="A14" s="68"/>
      <c r="B14" s="72"/>
      <c r="C14" s="73"/>
      <c r="D14" s="74"/>
      <c r="E14" s="39"/>
      <c r="F14" s="8" t="s">
        <v>7</v>
      </c>
      <c r="G14" s="40"/>
      <c r="H14" s="39"/>
      <c r="I14" s="8" t="s">
        <v>7</v>
      </c>
      <c r="J14" s="40"/>
      <c r="K14" s="39"/>
      <c r="L14" s="8" t="s">
        <v>7</v>
      </c>
      <c r="M14" s="40"/>
      <c r="N14" s="39"/>
      <c r="O14" s="8" t="s">
        <v>7</v>
      </c>
      <c r="P14" s="40"/>
      <c r="Q14" s="78"/>
      <c r="R14" s="79"/>
      <c r="S14" s="80"/>
      <c r="T14" s="7">
        <f>IF(S16="","",S16)</f>
      </c>
      <c r="U14" s="8" t="s">
        <v>7</v>
      </c>
      <c r="V14" s="10">
        <f>IF(Q16="","",Q16)</f>
      </c>
      <c r="W14" s="89"/>
      <c r="X14" s="89"/>
      <c r="Y14" s="89"/>
      <c r="Z14" s="91"/>
      <c r="AA14" s="89"/>
      <c r="AB14" s="89"/>
      <c r="AC14" s="89"/>
      <c r="AD14" s="94"/>
      <c r="AE14" s="95"/>
      <c r="AF14" s="96"/>
      <c r="AG14" s="6"/>
    </row>
    <row r="15" spans="1:33" ht="13.5" customHeight="1">
      <c r="A15" s="97">
        <v>6</v>
      </c>
      <c r="B15" s="69"/>
      <c r="C15" s="70"/>
      <c r="D15" s="71"/>
      <c r="E15" s="84">
        <f>IF(E16&gt;G16,"○",IF(E16&lt;G16,"●",IF(E16="","","△")))</f>
      </c>
      <c r="F15" s="85"/>
      <c r="G15" s="87"/>
      <c r="H15" s="100">
        <f>IF(H16&gt;J16,"○",IF(H16&lt;J16,"●",IF(H16="","","△")))</f>
      </c>
      <c r="I15" s="85"/>
      <c r="J15" s="86"/>
      <c r="K15" s="84">
        <f>IF(K16&gt;M16,"○",IF(K16&lt;M16,"●",IF(K16="","","△")))</f>
      </c>
      <c r="L15" s="85"/>
      <c r="M15" s="87"/>
      <c r="N15" s="84">
        <f>IF(N16&gt;P16,"○",IF(N16&lt;P16,"●",IF(N16="","","△")))</f>
      </c>
      <c r="O15" s="85"/>
      <c r="P15" s="87"/>
      <c r="Q15" s="84">
        <f>IF(Q16&gt;S16,"○",IF(Q16&lt;S16,"●",IF(Q16="","","△")))</f>
      </c>
      <c r="R15" s="85"/>
      <c r="S15" s="87"/>
      <c r="T15" s="75" t="s">
        <v>13</v>
      </c>
      <c r="U15" s="76"/>
      <c r="V15" s="77"/>
      <c r="W15" s="98">
        <f>IF(COUNTIF(E15:V15,"")=17,"",COUNTIF(E15:V15,"○"))</f>
      </c>
      <c r="X15" s="98">
        <f>IF(COUNTIF(E15:V15,"")=17,"",COUNTIF(E15:V15,"●"))</f>
      </c>
      <c r="Y15" s="98">
        <f>IF(COUNTIF(E15:V15,"")=17,"",COUNTIF(E15:V15,"△"))</f>
      </c>
      <c r="Z15" s="99">
        <f>IF(COUNTIF(E15:V15,"")=17,"",W15*3+Y15)</f>
      </c>
      <c r="AA15" s="98">
        <f>IF(COUNTIF(E15:V15,"")=17,"",IF(E16="",0,E16)+IF(H16="",0,H16)+IF(K16="",0,K16)+IF(N16="",0,N16)+IF(Q16="",0,Q16)+IF(T16="",0,T16))</f>
      </c>
      <c r="AB15" s="98">
        <f>IF(COUNTIF(E15:V15,"")=17,"",IF(G16="",0,G16)+IF(J16="",0,J16)+IF(M16="",0,M16)+IF(P16="",0,P16)+IF(S16="",0,S16)+IF(V16="",0,V16))</f>
      </c>
      <c r="AC15" s="98">
        <f>IF(COUNTIF(E15:V15,"")=17,"",AA15-AB15)</f>
      </c>
      <c r="AD15" s="92">
        <f>IF(COUNTIF(E15:V15,"")=17,"",RANK(AF15,$AF$5:$AF$16,0))</f>
      </c>
      <c r="AE15" s="93"/>
      <c r="AF15" s="96">
        <f>IF(COUNTIF(E15:V15,"")=17,"",IF(Z15="",0,Z15*10000)+IF(AC15="",0,AC15*500)+IF(AA15="",0,AA15*10))</f>
      </c>
      <c r="AG15" s="6"/>
    </row>
    <row r="16" spans="1:33" ht="13.5" customHeight="1">
      <c r="A16" s="68"/>
      <c r="B16" s="72"/>
      <c r="C16" s="73"/>
      <c r="D16" s="74"/>
      <c r="E16" s="39"/>
      <c r="F16" s="8" t="s">
        <v>7</v>
      </c>
      <c r="G16" s="40"/>
      <c r="H16" s="39"/>
      <c r="I16" s="8" t="s">
        <v>7</v>
      </c>
      <c r="J16" s="40"/>
      <c r="K16" s="39"/>
      <c r="L16" s="8" t="s">
        <v>7</v>
      </c>
      <c r="M16" s="40"/>
      <c r="N16" s="39"/>
      <c r="O16" s="8" t="s">
        <v>7</v>
      </c>
      <c r="P16" s="40"/>
      <c r="Q16" s="39"/>
      <c r="R16" s="8" t="s">
        <v>7</v>
      </c>
      <c r="S16" s="40"/>
      <c r="T16" s="78"/>
      <c r="U16" s="79"/>
      <c r="V16" s="80"/>
      <c r="W16" s="89"/>
      <c r="X16" s="89"/>
      <c r="Y16" s="89"/>
      <c r="Z16" s="91"/>
      <c r="AA16" s="89"/>
      <c r="AB16" s="89"/>
      <c r="AC16" s="89"/>
      <c r="AD16" s="102"/>
      <c r="AE16" s="103"/>
      <c r="AF16" s="96"/>
      <c r="AG16" s="6"/>
    </row>
    <row r="17" spans="1:33" ht="13.5">
      <c r="A17" s="25"/>
      <c r="B17" s="26"/>
      <c r="C17" s="26"/>
      <c r="D17" s="25"/>
      <c r="E17" s="41" t="s">
        <v>12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16"/>
      <c r="AG17" s="3"/>
    </row>
    <row r="18" spans="1:33" ht="24.75" customHeight="1">
      <c r="A18" s="106" t="str">
        <f>A3</f>
        <v>U8-</v>
      </c>
      <c r="B18" s="106"/>
      <c r="C18" s="106"/>
      <c r="D18" s="106"/>
      <c r="E18" s="107"/>
      <c r="F18" s="107"/>
      <c r="G18" s="28" t="s">
        <v>28</v>
      </c>
      <c r="H18" s="107"/>
      <c r="I18" s="107"/>
      <c r="J18" s="27" t="s">
        <v>29</v>
      </c>
      <c r="K18" s="29"/>
      <c r="L18" s="107" t="s">
        <v>30</v>
      </c>
      <c r="M18" s="110"/>
      <c r="N18" s="107" t="s">
        <v>26</v>
      </c>
      <c r="O18" s="107"/>
      <c r="P18" s="107"/>
      <c r="Q18" s="107"/>
      <c r="R18" s="107"/>
      <c r="S18" s="107"/>
      <c r="T18" s="107"/>
      <c r="U18" s="107"/>
      <c r="V18" s="107"/>
      <c r="W18" s="30"/>
      <c r="X18" s="30"/>
      <c r="Y18" s="30"/>
      <c r="Z18" s="30"/>
      <c r="AA18" s="101"/>
      <c r="AB18" s="101"/>
      <c r="AC18" s="101"/>
      <c r="AD18" s="101"/>
      <c r="AE18" s="101"/>
      <c r="AF18" s="17"/>
      <c r="AG18" s="6"/>
    </row>
    <row r="19" spans="1:33" ht="22.5" customHeight="1">
      <c r="A19" s="31" t="s">
        <v>14</v>
      </c>
      <c r="B19" s="104" t="s">
        <v>15</v>
      </c>
      <c r="C19" s="105"/>
      <c r="D19" s="48" t="s">
        <v>16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50"/>
      <c r="W19" s="43" t="s">
        <v>17</v>
      </c>
      <c r="X19" s="44"/>
      <c r="Y19" s="45"/>
      <c r="Z19" s="43" t="s">
        <v>18</v>
      </c>
      <c r="AA19" s="44"/>
      <c r="AB19" s="45"/>
      <c r="AC19" s="43" t="s">
        <v>18</v>
      </c>
      <c r="AD19" s="44"/>
      <c r="AE19" s="45"/>
      <c r="AF19" s="17"/>
      <c r="AG19" s="6"/>
    </row>
    <row r="20" spans="1:33" ht="22.5" customHeight="1">
      <c r="A20" s="33">
        <v>1</v>
      </c>
      <c r="B20" s="46"/>
      <c r="C20" s="47"/>
      <c r="D20" s="48"/>
      <c r="E20" s="49"/>
      <c r="F20" s="49"/>
      <c r="G20" s="49"/>
      <c r="H20" s="49"/>
      <c r="I20" s="49"/>
      <c r="J20" s="50"/>
      <c r="K20" s="51"/>
      <c r="L20" s="52"/>
      <c r="M20" s="32" t="s">
        <v>27</v>
      </c>
      <c r="N20" s="53"/>
      <c r="O20" s="54"/>
      <c r="P20" s="48"/>
      <c r="Q20" s="49"/>
      <c r="R20" s="49"/>
      <c r="S20" s="49"/>
      <c r="T20" s="49"/>
      <c r="U20" s="49"/>
      <c r="V20" s="50"/>
      <c r="W20" s="43"/>
      <c r="X20" s="44"/>
      <c r="Y20" s="45"/>
      <c r="Z20" s="43"/>
      <c r="AA20" s="44"/>
      <c r="AB20" s="45"/>
      <c r="AC20" s="43"/>
      <c r="AD20" s="44"/>
      <c r="AE20" s="45"/>
      <c r="AF20" s="17"/>
      <c r="AG20" s="6"/>
    </row>
    <row r="21" spans="1:33" ht="22.5" customHeight="1">
      <c r="A21" s="33">
        <v>2</v>
      </c>
      <c r="B21" s="46"/>
      <c r="C21" s="47"/>
      <c r="D21" s="48"/>
      <c r="E21" s="49"/>
      <c r="F21" s="49"/>
      <c r="G21" s="49"/>
      <c r="H21" s="49"/>
      <c r="I21" s="49"/>
      <c r="J21" s="50"/>
      <c r="K21" s="51"/>
      <c r="L21" s="52"/>
      <c r="M21" s="32" t="s">
        <v>27</v>
      </c>
      <c r="N21" s="53"/>
      <c r="O21" s="54"/>
      <c r="P21" s="48"/>
      <c r="Q21" s="49"/>
      <c r="R21" s="49"/>
      <c r="S21" s="49"/>
      <c r="T21" s="49"/>
      <c r="U21" s="49"/>
      <c r="V21" s="50"/>
      <c r="W21" s="43"/>
      <c r="X21" s="44"/>
      <c r="Y21" s="45"/>
      <c r="Z21" s="43"/>
      <c r="AA21" s="44"/>
      <c r="AB21" s="45"/>
      <c r="AC21" s="43"/>
      <c r="AD21" s="44"/>
      <c r="AE21" s="45"/>
      <c r="AF21" s="17"/>
      <c r="AG21" s="6"/>
    </row>
    <row r="22" spans="1:33" ht="22.5" customHeight="1">
      <c r="A22" s="33">
        <v>3</v>
      </c>
      <c r="B22" s="46"/>
      <c r="C22" s="47"/>
      <c r="D22" s="48"/>
      <c r="E22" s="49"/>
      <c r="F22" s="49"/>
      <c r="G22" s="49"/>
      <c r="H22" s="49"/>
      <c r="I22" s="49"/>
      <c r="J22" s="50"/>
      <c r="K22" s="51"/>
      <c r="L22" s="52"/>
      <c r="M22" s="32" t="s">
        <v>27</v>
      </c>
      <c r="N22" s="53"/>
      <c r="O22" s="54"/>
      <c r="P22" s="48"/>
      <c r="Q22" s="49"/>
      <c r="R22" s="49"/>
      <c r="S22" s="49"/>
      <c r="T22" s="49"/>
      <c r="U22" s="49"/>
      <c r="V22" s="50"/>
      <c r="W22" s="43"/>
      <c r="X22" s="44"/>
      <c r="Y22" s="45"/>
      <c r="Z22" s="43"/>
      <c r="AA22" s="44"/>
      <c r="AB22" s="45"/>
      <c r="AC22" s="43"/>
      <c r="AD22" s="44"/>
      <c r="AE22" s="45"/>
      <c r="AF22" s="17"/>
      <c r="AG22" s="6"/>
    </row>
    <row r="23" spans="1:33" ht="22.5" customHeight="1">
      <c r="A23" s="33">
        <v>4</v>
      </c>
      <c r="B23" s="46"/>
      <c r="C23" s="47"/>
      <c r="D23" s="48"/>
      <c r="E23" s="49"/>
      <c r="F23" s="49"/>
      <c r="G23" s="49"/>
      <c r="H23" s="49"/>
      <c r="I23" s="49"/>
      <c r="J23" s="50"/>
      <c r="K23" s="51"/>
      <c r="L23" s="52"/>
      <c r="M23" s="32" t="s">
        <v>27</v>
      </c>
      <c r="N23" s="53"/>
      <c r="O23" s="54"/>
      <c r="P23" s="48"/>
      <c r="Q23" s="49"/>
      <c r="R23" s="49"/>
      <c r="S23" s="49"/>
      <c r="T23" s="49"/>
      <c r="U23" s="49"/>
      <c r="V23" s="50"/>
      <c r="W23" s="43"/>
      <c r="X23" s="44"/>
      <c r="Y23" s="45"/>
      <c r="Z23" s="43"/>
      <c r="AA23" s="44"/>
      <c r="AB23" s="45"/>
      <c r="AC23" s="43"/>
      <c r="AD23" s="44"/>
      <c r="AE23" s="45"/>
      <c r="AF23" s="17"/>
      <c r="AG23" s="6"/>
    </row>
    <row r="24" spans="1:33" ht="22.5" customHeight="1">
      <c r="A24" s="33">
        <v>5</v>
      </c>
      <c r="B24" s="46"/>
      <c r="C24" s="47"/>
      <c r="D24" s="48"/>
      <c r="E24" s="49"/>
      <c r="F24" s="49"/>
      <c r="G24" s="49"/>
      <c r="H24" s="49"/>
      <c r="I24" s="49"/>
      <c r="J24" s="50"/>
      <c r="K24" s="51"/>
      <c r="L24" s="52"/>
      <c r="M24" s="32" t="s">
        <v>27</v>
      </c>
      <c r="N24" s="53"/>
      <c r="O24" s="54"/>
      <c r="P24" s="48"/>
      <c r="Q24" s="49"/>
      <c r="R24" s="49"/>
      <c r="S24" s="49"/>
      <c r="T24" s="49"/>
      <c r="U24" s="49"/>
      <c r="V24" s="50"/>
      <c r="W24" s="43"/>
      <c r="X24" s="44"/>
      <c r="Y24" s="45"/>
      <c r="Z24" s="43"/>
      <c r="AA24" s="44"/>
      <c r="AB24" s="45"/>
      <c r="AC24" s="43"/>
      <c r="AD24" s="44"/>
      <c r="AE24" s="45"/>
      <c r="AF24" s="17"/>
      <c r="AG24" s="6"/>
    </row>
    <row r="25" spans="1:33" ht="6.75" customHeight="1">
      <c r="A25" s="26"/>
      <c r="B25" s="34"/>
      <c r="C25" s="34"/>
      <c r="D25" s="35"/>
      <c r="E25" s="35"/>
      <c r="F25" s="35"/>
      <c r="G25" s="35"/>
      <c r="H25" s="35"/>
      <c r="I25" s="35"/>
      <c r="J25" s="35"/>
      <c r="K25" s="36"/>
      <c r="L25" s="36"/>
      <c r="M25" s="26"/>
      <c r="N25" s="36"/>
      <c r="O25" s="36"/>
      <c r="P25" s="35"/>
      <c r="Q25" s="35"/>
      <c r="R25" s="35"/>
      <c r="S25" s="35"/>
      <c r="T25" s="35"/>
      <c r="U25" s="35"/>
      <c r="V25" s="35"/>
      <c r="W25" s="26"/>
      <c r="X25" s="26"/>
      <c r="Y25" s="26"/>
      <c r="Z25" s="26"/>
      <c r="AA25" s="26"/>
      <c r="AB25" s="26"/>
      <c r="AC25" s="26"/>
      <c r="AD25" s="26"/>
      <c r="AE25" s="26"/>
      <c r="AF25" s="17"/>
      <c r="AG25" s="6"/>
    </row>
    <row r="26" spans="1:33" ht="24.75" customHeight="1">
      <c r="A26" s="106" t="str">
        <f>A3</f>
        <v>U8-</v>
      </c>
      <c r="B26" s="106"/>
      <c r="C26" s="106"/>
      <c r="D26" s="106"/>
      <c r="E26" s="107"/>
      <c r="F26" s="107"/>
      <c r="G26" s="28" t="s">
        <v>28</v>
      </c>
      <c r="H26" s="107"/>
      <c r="I26" s="107"/>
      <c r="J26" s="27" t="s">
        <v>29</v>
      </c>
      <c r="K26" s="29"/>
      <c r="L26" s="107" t="s">
        <v>30</v>
      </c>
      <c r="M26" s="110"/>
      <c r="N26" s="107" t="s">
        <v>26</v>
      </c>
      <c r="O26" s="107"/>
      <c r="P26" s="107"/>
      <c r="Q26" s="107"/>
      <c r="R26" s="107"/>
      <c r="S26" s="107"/>
      <c r="T26" s="107"/>
      <c r="U26" s="107"/>
      <c r="V26" s="107"/>
      <c r="W26" s="30"/>
      <c r="X26" s="30"/>
      <c r="Y26" s="30"/>
      <c r="Z26" s="30"/>
      <c r="AA26" s="108">
        <f>AA18</f>
        <v>0</v>
      </c>
      <c r="AB26" s="109"/>
      <c r="AC26" s="109"/>
      <c r="AD26" s="109"/>
      <c r="AE26" s="109"/>
      <c r="AF26" s="17"/>
      <c r="AG26" s="6"/>
    </row>
    <row r="27" spans="1:33" ht="22.5" customHeight="1">
      <c r="A27" s="31" t="s">
        <v>19</v>
      </c>
      <c r="B27" s="104" t="s">
        <v>20</v>
      </c>
      <c r="C27" s="105"/>
      <c r="D27" s="48" t="s">
        <v>16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50"/>
      <c r="W27" s="43" t="s">
        <v>17</v>
      </c>
      <c r="X27" s="44"/>
      <c r="Y27" s="45"/>
      <c r="Z27" s="43" t="s">
        <v>18</v>
      </c>
      <c r="AA27" s="44"/>
      <c r="AB27" s="45"/>
      <c r="AC27" s="43" t="s">
        <v>18</v>
      </c>
      <c r="AD27" s="44"/>
      <c r="AE27" s="45"/>
      <c r="AF27" s="17"/>
      <c r="AG27" s="6"/>
    </row>
    <row r="28" spans="1:33" ht="22.5" customHeight="1">
      <c r="A28" s="33">
        <v>1</v>
      </c>
      <c r="B28" s="46"/>
      <c r="C28" s="47"/>
      <c r="D28" s="48"/>
      <c r="E28" s="49"/>
      <c r="F28" s="49"/>
      <c r="G28" s="49"/>
      <c r="H28" s="49"/>
      <c r="I28" s="49"/>
      <c r="J28" s="50"/>
      <c r="K28" s="51"/>
      <c r="L28" s="52"/>
      <c r="M28" s="32" t="s">
        <v>27</v>
      </c>
      <c r="N28" s="53"/>
      <c r="O28" s="54"/>
      <c r="P28" s="48"/>
      <c r="Q28" s="49"/>
      <c r="R28" s="49"/>
      <c r="S28" s="49"/>
      <c r="T28" s="49"/>
      <c r="U28" s="49"/>
      <c r="V28" s="50"/>
      <c r="W28" s="43"/>
      <c r="X28" s="44"/>
      <c r="Y28" s="45"/>
      <c r="Z28" s="43"/>
      <c r="AA28" s="44"/>
      <c r="AB28" s="45"/>
      <c r="AC28" s="43"/>
      <c r="AD28" s="44"/>
      <c r="AE28" s="45"/>
      <c r="AF28" s="17"/>
      <c r="AG28" s="6"/>
    </row>
    <row r="29" spans="1:33" ht="22.5" customHeight="1">
      <c r="A29" s="33">
        <v>2</v>
      </c>
      <c r="B29" s="46"/>
      <c r="C29" s="47"/>
      <c r="D29" s="48"/>
      <c r="E29" s="49"/>
      <c r="F29" s="49"/>
      <c r="G29" s="49"/>
      <c r="H29" s="49"/>
      <c r="I29" s="49"/>
      <c r="J29" s="50"/>
      <c r="K29" s="51"/>
      <c r="L29" s="52"/>
      <c r="M29" s="32" t="s">
        <v>27</v>
      </c>
      <c r="N29" s="53"/>
      <c r="O29" s="54"/>
      <c r="P29" s="48"/>
      <c r="Q29" s="49"/>
      <c r="R29" s="49"/>
      <c r="S29" s="49"/>
      <c r="T29" s="49"/>
      <c r="U29" s="49"/>
      <c r="V29" s="50"/>
      <c r="W29" s="43"/>
      <c r="X29" s="44"/>
      <c r="Y29" s="45"/>
      <c r="Z29" s="43"/>
      <c r="AA29" s="44"/>
      <c r="AB29" s="45"/>
      <c r="AC29" s="43"/>
      <c r="AD29" s="44"/>
      <c r="AE29" s="45"/>
      <c r="AF29" s="17"/>
      <c r="AG29" s="6"/>
    </row>
    <row r="30" spans="1:33" ht="22.5" customHeight="1">
      <c r="A30" s="33">
        <v>3</v>
      </c>
      <c r="B30" s="46"/>
      <c r="C30" s="47"/>
      <c r="D30" s="48"/>
      <c r="E30" s="49"/>
      <c r="F30" s="49"/>
      <c r="G30" s="49"/>
      <c r="H30" s="49"/>
      <c r="I30" s="49"/>
      <c r="J30" s="50"/>
      <c r="K30" s="51"/>
      <c r="L30" s="52"/>
      <c r="M30" s="32" t="s">
        <v>27</v>
      </c>
      <c r="N30" s="53"/>
      <c r="O30" s="54"/>
      <c r="P30" s="48"/>
      <c r="Q30" s="49"/>
      <c r="R30" s="49"/>
      <c r="S30" s="49"/>
      <c r="T30" s="49"/>
      <c r="U30" s="49"/>
      <c r="V30" s="50"/>
      <c r="W30" s="43"/>
      <c r="X30" s="44"/>
      <c r="Y30" s="45"/>
      <c r="Z30" s="43"/>
      <c r="AA30" s="44"/>
      <c r="AB30" s="45"/>
      <c r="AC30" s="43"/>
      <c r="AD30" s="44"/>
      <c r="AE30" s="45"/>
      <c r="AF30" s="17"/>
      <c r="AG30" s="6"/>
    </row>
    <row r="31" spans="1:33" ht="22.5" customHeight="1">
      <c r="A31" s="33">
        <v>4</v>
      </c>
      <c r="B31" s="46"/>
      <c r="C31" s="47"/>
      <c r="D31" s="48"/>
      <c r="E31" s="49"/>
      <c r="F31" s="49"/>
      <c r="G31" s="49"/>
      <c r="H31" s="49"/>
      <c r="I31" s="49"/>
      <c r="J31" s="50"/>
      <c r="K31" s="51"/>
      <c r="L31" s="52"/>
      <c r="M31" s="32" t="s">
        <v>27</v>
      </c>
      <c r="N31" s="53"/>
      <c r="O31" s="54"/>
      <c r="P31" s="48"/>
      <c r="Q31" s="49"/>
      <c r="R31" s="49"/>
      <c r="S31" s="49"/>
      <c r="T31" s="49"/>
      <c r="U31" s="49"/>
      <c r="V31" s="50"/>
      <c r="W31" s="43"/>
      <c r="X31" s="44"/>
      <c r="Y31" s="45"/>
      <c r="Z31" s="43"/>
      <c r="AA31" s="44"/>
      <c r="AB31" s="45"/>
      <c r="AC31" s="43"/>
      <c r="AD31" s="44"/>
      <c r="AE31" s="45"/>
      <c r="AF31" s="17"/>
      <c r="AG31" s="6"/>
    </row>
    <row r="32" spans="1:33" ht="22.5" customHeight="1">
      <c r="A32" s="33">
        <v>5</v>
      </c>
      <c r="B32" s="46"/>
      <c r="C32" s="47"/>
      <c r="D32" s="48"/>
      <c r="E32" s="49"/>
      <c r="F32" s="49"/>
      <c r="G32" s="49"/>
      <c r="H32" s="49"/>
      <c r="I32" s="49"/>
      <c r="J32" s="50"/>
      <c r="K32" s="51"/>
      <c r="L32" s="52"/>
      <c r="M32" s="32" t="s">
        <v>27</v>
      </c>
      <c r="N32" s="53"/>
      <c r="O32" s="54"/>
      <c r="P32" s="48"/>
      <c r="Q32" s="49"/>
      <c r="R32" s="49"/>
      <c r="S32" s="49"/>
      <c r="T32" s="49"/>
      <c r="U32" s="49"/>
      <c r="V32" s="50"/>
      <c r="W32" s="43"/>
      <c r="X32" s="44"/>
      <c r="Y32" s="45"/>
      <c r="Z32" s="43"/>
      <c r="AA32" s="44"/>
      <c r="AB32" s="45"/>
      <c r="AC32" s="43"/>
      <c r="AD32" s="44"/>
      <c r="AE32" s="45"/>
      <c r="AF32" s="17"/>
      <c r="AG32" s="6"/>
    </row>
    <row r="33" spans="1:33" ht="6" customHeight="1">
      <c r="A33" s="26"/>
      <c r="B33" s="34"/>
      <c r="C33" s="34"/>
      <c r="D33" s="35"/>
      <c r="E33" s="35"/>
      <c r="F33" s="35"/>
      <c r="G33" s="35"/>
      <c r="H33" s="35"/>
      <c r="I33" s="35"/>
      <c r="J33" s="35"/>
      <c r="K33" s="36"/>
      <c r="L33" s="36"/>
      <c r="M33" s="26"/>
      <c r="N33" s="36"/>
      <c r="O33" s="36"/>
      <c r="P33" s="35"/>
      <c r="Q33" s="35"/>
      <c r="R33" s="35"/>
      <c r="S33" s="35"/>
      <c r="T33" s="35"/>
      <c r="U33" s="35"/>
      <c r="V33" s="35"/>
      <c r="W33" s="26"/>
      <c r="X33" s="26"/>
      <c r="Y33" s="26"/>
      <c r="Z33" s="26"/>
      <c r="AA33" s="26"/>
      <c r="AB33" s="26"/>
      <c r="AC33" s="26"/>
      <c r="AD33" s="26"/>
      <c r="AE33" s="26"/>
      <c r="AF33" s="17"/>
      <c r="AG33" s="6"/>
    </row>
    <row r="34" spans="1:33" ht="22.5" customHeight="1">
      <c r="A34" s="106" t="str">
        <f>A3</f>
        <v>U8-</v>
      </c>
      <c r="B34" s="106"/>
      <c r="C34" s="106"/>
      <c r="D34" s="106"/>
      <c r="E34" s="107"/>
      <c r="F34" s="107"/>
      <c r="G34" s="28" t="s">
        <v>28</v>
      </c>
      <c r="H34" s="107"/>
      <c r="I34" s="107"/>
      <c r="J34" s="27" t="s">
        <v>29</v>
      </c>
      <c r="K34" s="29"/>
      <c r="L34" s="107" t="s">
        <v>30</v>
      </c>
      <c r="M34" s="110"/>
      <c r="N34" s="107" t="s">
        <v>26</v>
      </c>
      <c r="O34" s="107"/>
      <c r="P34" s="107"/>
      <c r="Q34" s="107"/>
      <c r="R34" s="107"/>
      <c r="S34" s="107"/>
      <c r="T34" s="107"/>
      <c r="U34" s="107"/>
      <c r="V34" s="107"/>
      <c r="W34" s="30"/>
      <c r="X34" s="30"/>
      <c r="Y34" s="30"/>
      <c r="Z34" s="30"/>
      <c r="AA34" s="108">
        <f>AA18</f>
        <v>0</v>
      </c>
      <c r="AB34" s="109"/>
      <c r="AC34" s="109"/>
      <c r="AD34" s="109"/>
      <c r="AE34" s="109"/>
      <c r="AF34" s="17"/>
      <c r="AG34" s="6"/>
    </row>
    <row r="35" spans="1:33" ht="22.5" customHeight="1">
      <c r="A35" s="31" t="s">
        <v>21</v>
      </c>
      <c r="B35" s="104" t="s">
        <v>22</v>
      </c>
      <c r="C35" s="105"/>
      <c r="D35" s="48" t="s">
        <v>16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50"/>
      <c r="W35" s="43" t="s">
        <v>17</v>
      </c>
      <c r="X35" s="44"/>
      <c r="Y35" s="45"/>
      <c r="Z35" s="43" t="s">
        <v>18</v>
      </c>
      <c r="AA35" s="44"/>
      <c r="AB35" s="45"/>
      <c r="AC35" s="43" t="s">
        <v>18</v>
      </c>
      <c r="AD35" s="44"/>
      <c r="AE35" s="45"/>
      <c r="AF35" s="17"/>
      <c r="AG35" s="6"/>
    </row>
    <row r="36" spans="1:33" ht="22.5" customHeight="1">
      <c r="A36" s="33">
        <v>1</v>
      </c>
      <c r="B36" s="46"/>
      <c r="C36" s="47"/>
      <c r="D36" s="48"/>
      <c r="E36" s="49"/>
      <c r="F36" s="49"/>
      <c r="G36" s="49"/>
      <c r="H36" s="49"/>
      <c r="I36" s="49"/>
      <c r="J36" s="50"/>
      <c r="K36" s="51"/>
      <c r="L36" s="52"/>
      <c r="M36" s="32" t="s">
        <v>27</v>
      </c>
      <c r="N36" s="53"/>
      <c r="O36" s="54"/>
      <c r="P36" s="48"/>
      <c r="Q36" s="49"/>
      <c r="R36" s="49"/>
      <c r="S36" s="49"/>
      <c r="T36" s="49"/>
      <c r="U36" s="49"/>
      <c r="V36" s="50"/>
      <c r="W36" s="43"/>
      <c r="X36" s="44"/>
      <c r="Y36" s="45"/>
      <c r="Z36" s="43"/>
      <c r="AA36" s="44"/>
      <c r="AB36" s="45"/>
      <c r="AC36" s="43"/>
      <c r="AD36" s="44"/>
      <c r="AE36" s="45"/>
      <c r="AF36" s="17"/>
      <c r="AG36" s="6"/>
    </row>
    <row r="37" spans="1:33" ht="22.5" customHeight="1">
      <c r="A37" s="33">
        <v>2</v>
      </c>
      <c r="B37" s="46"/>
      <c r="C37" s="47"/>
      <c r="D37" s="48"/>
      <c r="E37" s="49"/>
      <c r="F37" s="49"/>
      <c r="G37" s="49"/>
      <c r="H37" s="49"/>
      <c r="I37" s="49"/>
      <c r="J37" s="50"/>
      <c r="K37" s="51"/>
      <c r="L37" s="52"/>
      <c r="M37" s="32" t="s">
        <v>27</v>
      </c>
      <c r="N37" s="53"/>
      <c r="O37" s="54"/>
      <c r="P37" s="48"/>
      <c r="Q37" s="49"/>
      <c r="R37" s="49"/>
      <c r="S37" s="49"/>
      <c r="T37" s="49"/>
      <c r="U37" s="49"/>
      <c r="V37" s="50"/>
      <c r="W37" s="43"/>
      <c r="X37" s="44"/>
      <c r="Y37" s="45"/>
      <c r="Z37" s="43"/>
      <c r="AA37" s="44"/>
      <c r="AB37" s="45"/>
      <c r="AC37" s="43"/>
      <c r="AD37" s="44"/>
      <c r="AE37" s="45"/>
      <c r="AF37" s="17"/>
      <c r="AG37" s="6"/>
    </row>
    <row r="38" spans="1:33" ht="22.5" customHeight="1">
      <c r="A38" s="33">
        <v>3</v>
      </c>
      <c r="B38" s="46"/>
      <c r="C38" s="47"/>
      <c r="D38" s="48"/>
      <c r="E38" s="49"/>
      <c r="F38" s="49"/>
      <c r="G38" s="49"/>
      <c r="H38" s="49"/>
      <c r="I38" s="49"/>
      <c r="J38" s="50"/>
      <c r="K38" s="51"/>
      <c r="L38" s="52"/>
      <c r="M38" s="32" t="s">
        <v>27</v>
      </c>
      <c r="N38" s="53"/>
      <c r="O38" s="54"/>
      <c r="P38" s="48"/>
      <c r="Q38" s="49"/>
      <c r="R38" s="49"/>
      <c r="S38" s="49"/>
      <c r="T38" s="49"/>
      <c r="U38" s="49"/>
      <c r="V38" s="50"/>
      <c r="W38" s="43"/>
      <c r="X38" s="44"/>
      <c r="Y38" s="45"/>
      <c r="Z38" s="43"/>
      <c r="AA38" s="44"/>
      <c r="AB38" s="45"/>
      <c r="AC38" s="43"/>
      <c r="AD38" s="44"/>
      <c r="AE38" s="45"/>
      <c r="AF38" s="17"/>
      <c r="AG38" s="6"/>
    </row>
    <row r="39" spans="1:33" ht="22.5" customHeight="1">
      <c r="A39" s="33">
        <v>4</v>
      </c>
      <c r="B39" s="46"/>
      <c r="C39" s="47"/>
      <c r="D39" s="48"/>
      <c r="E39" s="49"/>
      <c r="F39" s="49"/>
      <c r="G39" s="49"/>
      <c r="H39" s="49"/>
      <c r="I39" s="49"/>
      <c r="J39" s="50"/>
      <c r="K39" s="51"/>
      <c r="L39" s="52"/>
      <c r="M39" s="32" t="s">
        <v>27</v>
      </c>
      <c r="N39" s="53"/>
      <c r="O39" s="54"/>
      <c r="P39" s="48"/>
      <c r="Q39" s="49"/>
      <c r="R39" s="49"/>
      <c r="S39" s="49"/>
      <c r="T39" s="49"/>
      <c r="U39" s="49"/>
      <c r="V39" s="50"/>
      <c r="W39" s="43"/>
      <c r="X39" s="44"/>
      <c r="Y39" s="45"/>
      <c r="Z39" s="43"/>
      <c r="AA39" s="44"/>
      <c r="AB39" s="45"/>
      <c r="AC39" s="43"/>
      <c r="AD39" s="44"/>
      <c r="AE39" s="45"/>
      <c r="AF39" s="17"/>
      <c r="AG39" s="6"/>
    </row>
    <row r="40" spans="1:31" ht="22.5" customHeight="1">
      <c r="A40" s="33">
        <v>5</v>
      </c>
      <c r="B40" s="46"/>
      <c r="C40" s="47"/>
      <c r="D40" s="48"/>
      <c r="E40" s="49"/>
      <c r="F40" s="49"/>
      <c r="G40" s="49"/>
      <c r="H40" s="49"/>
      <c r="I40" s="49"/>
      <c r="J40" s="50"/>
      <c r="K40" s="51"/>
      <c r="L40" s="52"/>
      <c r="M40" s="32" t="s">
        <v>27</v>
      </c>
      <c r="N40" s="53"/>
      <c r="O40" s="54"/>
      <c r="P40" s="48"/>
      <c r="Q40" s="49"/>
      <c r="R40" s="49"/>
      <c r="S40" s="49"/>
      <c r="T40" s="49"/>
      <c r="U40" s="49"/>
      <c r="V40" s="50"/>
      <c r="W40" s="43"/>
      <c r="X40" s="44"/>
      <c r="Y40" s="45"/>
      <c r="Z40" s="43"/>
      <c r="AA40" s="44"/>
      <c r="AB40" s="45"/>
      <c r="AC40" s="43"/>
      <c r="AD40" s="44"/>
      <c r="AE40" s="45"/>
    </row>
    <row r="41" spans="1:31" ht="13.5">
      <c r="A41" s="37"/>
      <c r="B41" s="38"/>
      <c r="C41" s="38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ht="13.5">
      <c r="A42" s="37"/>
      <c r="B42" s="38"/>
      <c r="C42" s="38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ht="13.5">
      <c r="A43" s="37"/>
      <c r="B43" s="38"/>
      <c r="C43" s="38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ht="13.5">
      <c r="A44" s="37"/>
      <c r="B44" s="38"/>
      <c r="C44" s="3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</sheetData>
  <sheetProtection password="CC51" sheet="1"/>
  <mergeCells count="274">
    <mergeCell ref="Z40:AB40"/>
    <mergeCell ref="AC40:AE40"/>
    <mergeCell ref="H18:I18"/>
    <mergeCell ref="L18:M18"/>
    <mergeCell ref="E26:F26"/>
    <mergeCell ref="H26:I26"/>
    <mergeCell ref="L26:M26"/>
    <mergeCell ref="Z38:AB38"/>
    <mergeCell ref="AC38:AE38"/>
    <mergeCell ref="Z39:AB39"/>
    <mergeCell ref="N39:O39"/>
    <mergeCell ref="P39:V39"/>
    <mergeCell ref="W39:Y39"/>
    <mergeCell ref="B40:C40"/>
    <mergeCell ref="D40:J40"/>
    <mergeCell ref="K40:L40"/>
    <mergeCell ref="N40:O40"/>
    <mergeCell ref="P40:V40"/>
    <mergeCell ref="W40:Y40"/>
    <mergeCell ref="AC39:AE39"/>
    <mergeCell ref="B38:C38"/>
    <mergeCell ref="D38:J38"/>
    <mergeCell ref="K38:L38"/>
    <mergeCell ref="N38:O38"/>
    <mergeCell ref="P38:V38"/>
    <mergeCell ref="W38:Y38"/>
    <mergeCell ref="B39:C39"/>
    <mergeCell ref="D39:J39"/>
    <mergeCell ref="K39:L39"/>
    <mergeCell ref="Z36:AB36"/>
    <mergeCell ref="AC36:AE36"/>
    <mergeCell ref="B37:C37"/>
    <mergeCell ref="D37:J37"/>
    <mergeCell ref="K37:L37"/>
    <mergeCell ref="N37:O37"/>
    <mergeCell ref="P37:V37"/>
    <mergeCell ref="W37:Y37"/>
    <mergeCell ref="Z37:AB37"/>
    <mergeCell ref="AC37:AE37"/>
    <mergeCell ref="B36:C36"/>
    <mergeCell ref="D36:J36"/>
    <mergeCell ref="K36:L36"/>
    <mergeCell ref="N36:O36"/>
    <mergeCell ref="P36:V36"/>
    <mergeCell ref="W36:Y36"/>
    <mergeCell ref="B35:C35"/>
    <mergeCell ref="A34:D34"/>
    <mergeCell ref="Z35:AB35"/>
    <mergeCell ref="N34:V34"/>
    <mergeCell ref="AA34:AE34"/>
    <mergeCell ref="AC35:AE35"/>
    <mergeCell ref="D35:V35"/>
    <mergeCell ref="W35:Y35"/>
    <mergeCell ref="E34:F34"/>
    <mergeCell ref="H34:I34"/>
    <mergeCell ref="L34:M34"/>
    <mergeCell ref="Z32:AB32"/>
    <mergeCell ref="AC32:AE32"/>
    <mergeCell ref="B32:C32"/>
    <mergeCell ref="D32:J32"/>
    <mergeCell ref="K32:L32"/>
    <mergeCell ref="N32:O32"/>
    <mergeCell ref="P32:V32"/>
    <mergeCell ref="W32:Y32"/>
    <mergeCell ref="Z30:AB30"/>
    <mergeCell ref="AC30:AE30"/>
    <mergeCell ref="B31:C31"/>
    <mergeCell ref="D31:J31"/>
    <mergeCell ref="K31:L31"/>
    <mergeCell ref="N31:O31"/>
    <mergeCell ref="P31:V31"/>
    <mergeCell ref="W31:Y31"/>
    <mergeCell ref="Z31:AB31"/>
    <mergeCell ref="AC31:AE31"/>
    <mergeCell ref="B30:C30"/>
    <mergeCell ref="D30:J30"/>
    <mergeCell ref="K30:L30"/>
    <mergeCell ref="N30:O30"/>
    <mergeCell ref="P30:V30"/>
    <mergeCell ref="W30:Y30"/>
    <mergeCell ref="Z28:AB28"/>
    <mergeCell ref="AC28:AE28"/>
    <mergeCell ref="B29:C29"/>
    <mergeCell ref="D29:J29"/>
    <mergeCell ref="K29:L29"/>
    <mergeCell ref="N29:O29"/>
    <mergeCell ref="P29:V29"/>
    <mergeCell ref="W29:Y29"/>
    <mergeCell ref="Z29:AB29"/>
    <mergeCell ref="AC29:AE29"/>
    <mergeCell ref="B28:C28"/>
    <mergeCell ref="D28:J28"/>
    <mergeCell ref="K28:L28"/>
    <mergeCell ref="N28:O28"/>
    <mergeCell ref="P28:V28"/>
    <mergeCell ref="W28:Y28"/>
    <mergeCell ref="D27:V27"/>
    <mergeCell ref="W27:Y27"/>
    <mergeCell ref="Z27:AB27"/>
    <mergeCell ref="N26:V26"/>
    <mergeCell ref="AA26:AE26"/>
    <mergeCell ref="AC27:AE27"/>
    <mergeCell ref="B27:C27"/>
    <mergeCell ref="A26:D26"/>
    <mergeCell ref="AC21:AE21"/>
    <mergeCell ref="B24:C24"/>
    <mergeCell ref="D24:J24"/>
    <mergeCell ref="K24:L24"/>
    <mergeCell ref="N24:O24"/>
    <mergeCell ref="P24:V24"/>
    <mergeCell ref="W24:Y24"/>
    <mergeCell ref="Z24:AB24"/>
    <mergeCell ref="AC24:AE24"/>
    <mergeCell ref="N21:O21"/>
    <mergeCell ref="P21:V21"/>
    <mergeCell ref="W21:Y21"/>
    <mergeCell ref="Z21:AB21"/>
    <mergeCell ref="W22:Y22"/>
    <mergeCell ref="Z22:AB22"/>
    <mergeCell ref="AC22:AE22"/>
    <mergeCell ref="W23:Y23"/>
    <mergeCell ref="Z23:AB23"/>
    <mergeCell ref="B19:C19"/>
    <mergeCell ref="B21:C21"/>
    <mergeCell ref="D21:J21"/>
    <mergeCell ref="K21:L21"/>
    <mergeCell ref="A18:D18"/>
    <mergeCell ref="N18:V18"/>
    <mergeCell ref="E18:F18"/>
    <mergeCell ref="AC20:AE20"/>
    <mergeCell ref="B20:C20"/>
    <mergeCell ref="D20:J20"/>
    <mergeCell ref="K20:L20"/>
    <mergeCell ref="N20:O20"/>
    <mergeCell ref="P20:V20"/>
    <mergeCell ref="W20:Y20"/>
    <mergeCell ref="Z20:AB20"/>
    <mergeCell ref="AA18:AE18"/>
    <mergeCell ref="AF15:AF16"/>
    <mergeCell ref="D19:V19"/>
    <mergeCell ref="W19:Y19"/>
    <mergeCell ref="Z19:AB19"/>
    <mergeCell ref="AC19:AE19"/>
    <mergeCell ref="AA15:AA16"/>
    <mergeCell ref="AB15:AB16"/>
    <mergeCell ref="AC15:AC16"/>
    <mergeCell ref="AD15:AE16"/>
    <mergeCell ref="A15:A16"/>
    <mergeCell ref="B15:D16"/>
    <mergeCell ref="E15:G15"/>
    <mergeCell ref="H15:J15"/>
    <mergeCell ref="X15:X16"/>
    <mergeCell ref="Y15:Y16"/>
    <mergeCell ref="K15:M15"/>
    <mergeCell ref="Q15:S15"/>
    <mergeCell ref="T15:V16"/>
    <mergeCell ref="N15:P15"/>
    <mergeCell ref="AA13:AA14"/>
    <mergeCell ref="AB13:AB14"/>
    <mergeCell ref="AC13:AC14"/>
    <mergeCell ref="AD13:AE14"/>
    <mergeCell ref="W15:W16"/>
    <mergeCell ref="AF13:AF14"/>
    <mergeCell ref="Z15:Z16"/>
    <mergeCell ref="Q13:S14"/>
    <mergeCell ref="T13:V13"/>
    <mergeCell ref="W13:W14"/>
    <mergeCell ref="X13:X14"/>
    <mergeCell ref="Y13:Y14"/>
    <mergeCell ref="Z13:Z14"/>
    <mergeCell ref="A13:A14"/>
    <mergeCell ref="B13:D14"/>
    <mergeCell ref="E13:G13"/>
    <mergeCell ref="H13:J13"/>
    <mergeCell ref="K13:M13"/>
    <mergeCell ref="N13:P13"/>
    <mergeCell ref="Z11:Z12"/>
    <mergeCell ref="AA11:AA12"/>
    <mergeCell ref="AB11:AB12"/>
    <mergeCell ref="AC11:AC12"/>
    <mergeCell ref="AD11:AE12"/>
    <mergeCell ref="AF11:AF12"/>
    <mergeCell ref="N11:P12"/>
    <mergeCell ref="Q11:S11"/>
    <mergeCell ref="T11:V11"/>
    <mergeCell ref="W11:W12"/>
    <mergeCell ref="X11:X12"/>
    <mergeCell ref="Y11:Y12"/>
    <mergeCell ref="AA9:AA10"/>
    <mergeCell ref="AB9:AB10"/>
    <mergeCell ref="AC9:AC10"/>
    <mergeCell ref="AD9:AE10"/>
    <mergeCell ref="AF9:AF10"/>
    <mergeCell ref="A11:A12"/>
    <mergeCell ref="B11:D12"/>
    <mergeCell ref="E11:G11"/>
    <mergeCell ref="H11:J11"/>
    <mergeCell ref="K11:M11"/>
    <mergeCell ref="Q9:S9"/>
    <mergeCell ref="T9:V9"/>
    <mergeCell ref="W9:W10"/>
    <mergeCell ref="X9:X10"/>
    <mergeCell ref="Y9:Y10"/>
    <mergeCell ref="Z9:Z10"/>
    <mergeCell ref="A9:A10"/>
    <mergeCell ref="B9:D10"/>
    <mergeCell ref="E9:G9"/>
    <mergeCell ref="H9:J9"/>
    <mergeCell ref="K9:M10"/>
    <mergeCell ref="N9:P9"/>
    <mergeCell ref="Z7:Z8"/>
    <mergeCell ref="AA7:AA8"/>
    <mergeCell ref="AB7:AB8"/>
    <mergeCell ref="AC7:AC8"/>
    <mergeCell ref="AD7:AE8"/>
    <mergeCell ref="AF7:AF8"/>
    <mergeCell ref="N7:P7"/>
    <mergeCell ref="Q7:S7"/>
    <mergeCell ref="T7:V7"/>
    <mergeCell ref="W7:W8"/>
    <mergeCell ref="X7:X8"/>
    <mergeCell ref="Y7:Y8"/>
    <mergeCell ref="AA5:AA6"/>
    <mergeCell ref="AB5:AB6"/>
    <mergeCell ref="AC5:AC6"/>
    <mergeCell ref="AD5:AE6"/>
    <mergeCell ref="AF5:AF6"/>
    <mergeCell ref="A7:A8"/>
    <mergeCell ref="B7:D8"/>
    <mergeCell ref="E7:G7"/>
    <mergeCell ref="H7:J8"/>
    <mergeCell ref="K7:M7"/>
    <mergeCell ref="Q5:S5"/>
    <mergeCell ref="T5:V5"/>
    <mergeCell ref="W5:W6"/>
    <mergeCell ref="X5:X6"/>
    <mergeCell ref="Y5:Y6"/>
    <mergeCell ref="Z5:Z6"/>
    <mergeCell ref="AD4:AE4"/>
    <mergeCell ref="A3:D3"/>
    <mergeCell ref="A5:A6"/>
    <mergeCell ref="B5:D6"/>
    <mergeCell ref="E5:G6"/>
    <mergeCell ref="B4:D4"/>
    <mergeCell ref="E4:G4"/>
    <mergeCell ref="H5:J5"/>
    <mergeCell ref="K5:M5"/>
    <mergeCell ref="N5:P5"/>
    <mergeCell ref="K4:M4"/>
    <mergeCell ref="R3:S3"/>
    <mergeCell ref="T3:X3"/>
    <mergeCell ref="N4:P4"/>
    <mergeCell ref="Q4:S4"/>
    <mergeCell ref="T4:V4"/>
    <mergeCell ref="N23:O23"/>
    <mergeCell ref="Y3:Z3"/>
    <mergeCell ref="A1:AE1"/>
    <mergeCell ref="L2:O2"/>
    <mergeCell ref="P2:T2"/>
    <mergeCell ref="U2:X2"/>
    <mergeCell ref="Y2:Z2"/>
    <mergeCell ref="AA2:AE2"/>
    <mergeCell ref="AA3:AE3"/>
    <mergeCell ref="H4:J4"/>
    <mergeCell ref="AC23:AE23"/>
    <mergeCell ref="B22:C22"/>
    <mergeCell ref="B23:C23"/>
    <mergeCell ref="D22:J22"/>
    <mergeCell ref="D23:J23"/>
    <mergeCell ref="P22:V22"/>
    <mergeCell ref="P23:V23"/>
    <mergeCell ref="K22:L22"/>
    <mergeCell ref="N22:O22"/>
    <mergeCell ref="K23:L2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（社）横浜サッカー協会少年委員会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星取表６チーム</dc:title>
  <dc:subject>自動表</dc:subject>
  <dc:creator>高須是行</dc:creator>
  <cp:keywords/>
  <dc:description/>
  <cp:lastModifiedBy>Y-TAKASU</cp:lastModifiedBy>
  <cp:lastPrinted>2006-11-06T11:33:44Z</cp:lastPrinted>
  <dcterms:created xsi:type="dcterms:W3CDTF">2003-02-20T23:33:23Z</dcterms:created>
  <dcterms:modified xsi:type="dcterms:W3CDTF">2016-07-25T05:48:19Z</dcterms:modified>
  <cp:category/>
  <cp:version/>
  <cp:contentType/>
  <cp:contentStatus/>
</cp:coreProperties>
</file>