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795" windowHeight="11595" activeTab="0"/>
  </bookViews>
  <sheets>
    <sheet name="ＦＡリーグ１０チーム" sheetId="1" r:id="rId1"/>
  </sheets>
  <definedNames>
    <definedName name="_xlnm.Print_Area" localSheetId="0">'ＦＡリーグ１０チーム'!$A$1:$AN$26</definedName>
  </definedNames>
  <calcPr fullCalcOnLoad="1"/>
</workbook>
</file>

<file path=xl/comments1.xml><?xml version="1.0" encoding="utf-8"?>
<comments xmlns="http://schemas.openxmlformats.org/spreadsheetml/2006/main">
  <authors>
    <author>三井住友建設株式会社</author>
  </authors>
  <commentList>
    <comment ref="A4" authorId="0">
      <text>
        <r>
          <rPr>
            <b/>
            <sz val="9"/>
            <rFont val="ＭＳ Ｐゴシック"/>
            <family val="3"/>
          </rPr>
          <t>クラス名ブロック名を記入してください。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<sst xmlns="http://schemas.openxmlformats.org/spreadsheetml/2006/main" count="116" uniqueCount="20">
  <si>
    <t>NO</t>
  </si>
  <si>
    <t>チーム名</t>
  </si>
  <si>
    <t>勝</t>
  </si>
  <si>
    <t>負</t>
  </si>
  <si>
    <t>分</t>
  </si>
  <si>
    <t>得失差</t>
  </si>
  <si>
    <t>順位</t>
  </si>
  <si>
    <t>－</t>
  </si>
  <si>
    <t>幹事チーム</t>
  </si>
  <si>
    <t>ＴＥＬ</t>
  </si>
  <si>
    <t>携帯</t>
  </si>
  <si>
    <t>ＦＡＸ</t>
  </si>
  <si>
    <t>☆☆</t>
  </si>
  <si>
    <t>☆☆</t>
  </si>
  <si>
    <t>☆☆</t>
  </si>
  <si>
    <t>※自動表ですので左下半分のみ記入して下さい。</t>
  </si>
  <si>
    <t>勝点</t>
  </si>
  <si>
    <t>得点</t>
  </si>
  <si>
    <t>失点</t>
  </si>
  <si>
    <t xml:space="preserve">第３回  U-12サッカーリーグ in 神奈川（後期） 兼 第49回 横浜国際チビッ子サッカー大会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</si>
</sst>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 &quot;"/>
    <numFmt numFmtId="181" formatCode="&quot;  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9"/>
      <color indexed="10"/>
      <name val="ＭＳ Ｐゴシック"/>
      <family val="3"/>
    </font>
    <font>
      <b/>
      <sz val="7.5"/>
      <color indexed="10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0" fillId="0" borderId="0" xfId="0" applyAlignment="1" applyProtection="1">
      <alignment vertical="center"/>
      <protection/>
    </xf>
    <xf numFmtId="0" fontId="8" fillId="0" borderId="0" xfId="0" applyFont="1" applyFill="1" applyAlignment="1" applyProtection="1">
      <alignment/>
      <protection/>
    </xf>
    <xf numFmtId="0" fontId="6" fillId="34" borderId="0" xfId="0" applyFont="1" applyFill="1" applyAlignment="1">
      <alignment horizontal="center" vertical="center"/>
    </xf>
    <xf numFmtId="49" fontId="9" fillId="34" borderId="0" xfId="0" applyNumberFormat="1" applyFont="1" applyFill="1" applyAlignment="1">
      <alignment horizontal="left" vertical="center"/>
    </xf>
    <xf numFmtId="0" fontId="10" fillId="34" borderId="0" xfId="0" applyFont="1" applyFill="1" applyAlignment="1">
      <alignment horizontal="center" vertical="center"/>
    </xf>
    <xf numFmtId="49" fontId="10" fillId="34" borderId="0" xfId="0" applyNumberFormat="1" applyFont="1" applyFill="1" applyAlignment="1">
      <alignment horizontal="center" vertical="center"/>
    </xf>
    <xf numFmtId="49" fontId="6" fillId="34" borderId="0" xfId="0" applyNumberFormat="1" applyFont="1" applyFill="1" applyAlignment="1">
      <alignment horizontal="center" vertical="center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6" fillId="34" borderId="1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11" fillId="0" borderId="21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Font="1" applyFill="1" applyBorder="1" applyAlignment="1" applyProtection="1">
      <alignment horizontal="center" vertical="center" shrinkToFit="1"/>
      <protection locked="0"/>
    </xf>
    <xf numFmtId="0" fontId="6" fillId="0" borderId="2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11" fillId="0" borderId="29" xfId="0" applyFont="1" applyFill="1" applyBorder="1" applyAlignment="1">
      <alignment horizontal="center" vertical="center" shrinkToFit="1"/>
    </xf>
    <xf numFmtId="0" fontId="0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26"/>
  <sheetViews>
    <sheetView tabSelected="1" zoomScalePageLayoutView="0" workbookViewId="0" topLeftCell="A1">
      <selection activeCell="AQ13" sqref="AQ13"/>
    </sheetView>
  </sheetViews>
  <sheetFormatPr defaultColWidth="9.00390625" defaultRowHeight="13.5"/>
  <cols>
    <col min="1" max="1" width="2.625" style="1" customWidth="1"/>
    <col min="2" max="2" width="16.375" style="1" customWidth="1"/>
    <col min="3" max="31" width="2.625" style="1" customWidth="1"/>
    <col min="32" max="32" width="2.625" style="16" customWidth="1"/>
    <col min="33" max="40" width="4.125" style="0" customWidth="1"/>
    <col min="41" max="41" width="1.37890625" style="21" customWidth="1"/>
  </cols>
  <sheetData>
    <row r="1" ht="13.5"/>
    <row r="2" spans="1:40" ht="24.75" customHeight="1">
      <c r="A2" s="69" t="s">
        <v>19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6"/>
      <c r="AG2" s="66"/>
      <c r="AH2" s="66"/>
      <c r="AI2" s="66"/>
      <c r="AJ2" s="66"/>
      <c r="AK2" s="66"/>
      <c r="AL2" s="66"/>
      <c r="AM2" s="66"/>
      <c r="AN2" s="66"/>
    </row>
    <row r="3" spans="1:40" ht="18" customHeight="1">
      <c r="A3" s="33"/>
      <c r="B3" s="33"/>
      <c r="C3" s="30"/>
      <c r="D3" s="30"/>
      <c r="E3" s="30"/>
      <c r="F3" s="30"/>
      <c r="G3" s="30"/>
      <c r="H3" s="30"/>
      <c r="I3" s="30"/>
      <c r="J3" s="30"/>
      <c r="K3" s="30"/>
      <c r="L3" s="65"/>
      <c r="M3" s="65"/>
      <c r="N3" s="65"/>
      <c r="O3" s="65"/>
      <c r="P3" s="65"/>
      <c r="Q3" s="65"/>
      <c r="R3" s="65"/>
      <c r="S3" s="65"/>
      <c r="T3" s="65"/>
      <c r="U3" s="65" t="s">
        <v>8</v>
      </c>
      <c r="V3" s="65"/>
      <c r="W3" s="65"/>
      <c r="X3" s="65"/>
      <c r="Y3" s="65"/>
      <c r="Z3" s="65"/>
      <c r="AA3" s="65"/>
      <c r="AB3" s="65"/>
      <c r="AC3" s="65"/>
      <c r="AD3" s="66"/>
      <c r="AE3" s="66"/>
      <c r="AF3" s="66"/>
      <c r="AG3" s="66"/>
      <c r="AH3" s="71" t="s">
        <v>9</v>
      </c>
      <c r="AI3" s="71"/>
      <c r="AJ3" s="72"/>
      <c r="AK3" s="72"/>
      <c r="AL3" s="72"/>
      <c r="AM3" s="72"/>
      <c r="AN3" s="72"/>
    </row>
    <row r="4" spans="1:40" ht="18" customHeight="1">
      <c r="A4" s="77"/>
      <c r="B4" s="77"/>
      <c r="C4" s="78"/>
      <c r="D4" s="78"/>
      <c r="E4" s="30"/>
      <c r="F4" s="30"/>
      <c r="G4" s="30"/>
      <c r="H4" s="30"/>
      <c r="I4" s="30"/>
      <c r="J4" s="30"/>
      <c r="K4" s="30"/>
      <c r="L4" s="30"/>
      <c r="M4" s="34"/>
      <c r="N4" s="34"/>
      <c r="O4" s="34"/>
      <c r="P4" s="34"/>
      <c r="Q4" s="34"/>
      <c r="R4" s="35"/>
      <c r="S4" s="75"/>
      <c r="T4" s="76"/>
      <c r="U4" s="32"/>
      <c r="V4" s="36"/>
      <c r="W4" s="36"/>
      <c r="X4" s="36"/>
      <c r="Y4" s="36"/>
      <c r="Z4" s="36"/>
      <c r="AA4" s="31"/>
      <c r="AB4" s="75" t="s">
        <v>10</v>
      </c>
      <c r="AC4" s="76"/>
      <c r="AD4" s="67"/>
      <c r="AE4" s="68"/>
      <c r="AF4" s="68"/>
      <c r="AG4" s="68"/>
      <c r="AH4" s="73" t="s">
        <v>11</v>
      </c>
      <c r="AI4" s="73"/>
      <c r="AJ4" s="74"/>
      <c r="AK4" s="74"/>
      <c r="AL4" s="74"/>
      <c r="AM4" s="74"/>
      <c r="AN4" s="74"/>
    </row>
    <row r="5" spans="1:43" ht="18.75" customHeight="1">
      <c r="A5" s="2" t="s">
        <v>0</v>
      </c>
      <c r="B5" s="3" t="s">
        <v>1</v>
      </c>
      <c r="C5" s="70">
        <f>IF(B6="","",B6)</f>
      </c>
      <c r="D5" s="41"/>
      <c r="E5" s="42"/>
      <c r="F5" s="40">
        <f>IF(B8="","",B8)</f>
      </c>
      <c r="G5" s="41"/>
      <c r="H5" s="42"/>
      <c r="I5" s="40">
        <f>IF(B10="","",B10)</f>
      </c>
      <c r="J5" s="41"/>
      <c r="K5" s="42"/>
      <c r="L5" s="40">
        <f>IF(B12="","",B12)</f>
      </c>
      <c r="M5" s="41"/>
      <c r="N5" s="42"/>
      <c r="O5" s="40">
        <f>IF(B14="","",B14)</f>
      </c>
      <c r="P5" s="41"/>
      <c r="Q5" s="42"/>
      <c r="R5" s="40">
        <f>IF(B16="","",B16)</f>
      </c>
      <c r="S5" s="41"/>
      <c r="T5" s="42"/>
      <c r="U5" s="40">
        <f>IF(B18="","",B18)</f>
      </c>
      <c r="V5" s="41"/>
      <c r="W5" s="42"/>
      <c r="X5" s="40">
        <f>IF(B20="","",B20)</f>
      </c>
      <c r="Y5" s="41"/>
      <c r="Z5" s="42"/>
      <c r="AA5" s="40">
        <f>IF(B22="","",B22)</f>
      </c>
      <c r="AB5" s="41"/>
      <c r="AC5" s="42"/>
      <c r="AD5" s="40">
        <f>IF(B24="","",B24)</f>
      </c>
      <c r="AE5" s="41"/>
      <c r="AF5" s="42"/>
      <c r="AG5" s="17" t="s">
        <v>2</v>
      </c>
      <c r="AH5" s="18" t="s">
        <v>3</v>
      </c>
      <c r="AI5" s="17" t="s">
        <v>4</v>
      </c>
      <c r="AJ5" s="19" t="s">
        <v>16</v>
      </c>
      <c r="AK5" s="20" t="s">
        <v>17</v>
      </c>
      <c r="AL5" s="20" t="s">
        <v>18</v>
      </c>
      <c r="AM5" s="20" t="s">
        <v>5</v>
      </c>
      <c r="AN5" s="19" t="s">
        <v>6</v>
      </c>
      <c r="AO5" s="22"/>
      <c r="AP5" s="4"/>
      <c r="AQ5" s="5"/>
    </row>
    <row r="6" spans="1:43" ht="15.75" customHeight="1">
      <c r="A6" s="63">
        <v>1</v>
      </c>
      <c r="B6" s="64"/>
      <c r="C6" s="53" t="s">
        <v>12</v>
      </c>
      <c r="D6" s="38"/>
      <c r="E6" s="54"/>
      <c r="F6" s="37">
        <f>IF(C8="○","●",IF(C8="●","○",IF(C8="","","△")))</f>
      </c>
      <c r="G6" s="38"/>
      <c r="H6" s="54"/>
      <c r="I6" s="37">
        <f>IF(C10="○","●",IF(C10="●","○",IF(C10="","","△")))</f>
      </c>
      <c r="J6" s="38"/>
      <c r="K6" s="54"/>
      <c r="L6" s="37">
        <f>IF(C12="○","●",IF(C12="●","○",IF(C12="","","△")))</f>
      </c>
      <c r="M6" s="38"/>
      <c r="N6" s="54"/>
      <c r="O6" s="37">
        <f>IF(C14="○","●",IF(C14="●","○",IF(C14="","","△")))</f>
      </c>
      <c r="P6" s="38"/>
      <c r="Q6" s="54"/>
      <c r="R6" s="37">
        <f>IF(C16="○","●",IF(C16="●","○",IF(C16="","","△")))</f>
      </c>
      <c r="S6" s="38"/>
      <c r="T6" s="54"/>
      <c r="U6" s="37">
        <f>IF(C18="○","●",IF(C18="●","○",IF(C18="","","△")))</f>
      </c>
      <c r="V6" s="38"/>
      <c r="W6" s="39"/>
      <c r="X6" s="37">
        <f>IF(C20="○","●",IF(C20="●","○",IF(C20="","","△")))</f>
      </c>
      <c r="Y6" s="38"/>
      <c r="Z6" s="39"/>
      <c r="AA6" s="37">
        <f>IF(C22="○","●",IF(C22="●","○",IF(C22="","","△")))</f>
      </c>
      <c r="AB6" s="38"/>
      <c r="AC6" s="39"/>
      <c r="AD6" s="37">
        <f>IF(C24="○","●",IF(C24="●","○",IF(C24="","","△")))</f>
      </c>
      <c r="AE6" s="38"/>
      <c r="AF6" s="39"/>
      <c r="AG6" s="50">
        <f>IF(COUNTIF(C6:AF6,"")=29,"",COUNTIF(C6:AF6,"○"))</f>
      </c>
      <c r="AH6" s="50">
        <f>IF(COUNTIF(C6:AF6,"")=29,"",COUNTIF(C6:AF6,"●"))</f>
      </c>
      <c r="AI6" s="50">
        <f>IF(COUNTIF(C6:AF6,"")=29,"",COUNTIF(C6:AF6,"△"))</f>
      </c>
      <c r="AJ6" s="46">
        <f>IF(AG6="","",AG6*3+AI6)</f>
      </c>
      <c r="AK6" s="48">
        <f>IF(COUNTIF(C6:AF6,"")=29,"",IF(C7="",0,C7)+IF(F7="",0,F7)+IF(I7="",0,I7)+IF(L7="",0,L7)+IF(O7="",0,O7)+IF(R7="",0,R7)+IF(U7="",0,U7)+IF(X7="",0,X7)+IF(AA7="",0,AA7)+IF(AD7="",0,AD7))</f>
      </c>
      <c r="AL6" s="48">
        <f>IF(COUNTIF(C6:AF6,"")=29,"",IF(E7="",0,E7)+IF(H7="",0,H7)+IF(K7="",0,K7)+IF(N7="",0,N7)+IF(Q7="",0,Q7)+IF(T7="",0,T7)+IF(W7="",0,W7)+IF(Z7="",0,Z7)+IF(AC7="",0,AC7)+IF(AF7="",0,AF7))</f>
      </c>
      <c r="AM6" s="50">
        <f>IF(COUNTIF(C6:AF6,"")=29,"",AK6-AL6)</f>
      </c>
      <c r="AN6" s="46">
        <f>IF(COUNTIF(C6:AF6,"")=29,"",RANK(AO6,$AO$6:$AO$25,0))</f>
      </c>
      <c r="AO6" s="51">
        <f>IF(COUNTIF(C6:AF6,"")=29,"",IF(AJ6="",0,AJ6*10000)+AM6*500+AK6*10)</f>
      </c>
      <c r="AP6" s="6"/>
      <c r="AQ6" s="5"/>
    </row>
    <row r="7" spans="1:43" ht="15.75" customHeight="1">
      <c r="A7" s="59"/>
      <c r="B7" s="61"/>
      <c r="C7" s="55"/>
      <c r="D7" s="56"/>
      <c r="E7" s="57"/>
      <c r="F7" s="7">
        <f>IF(E9="","",E9)</f>
      </c>
      <c r="G7" s="8" t="s">
        <v>7</v>
      </c>
      <c r="H7" s="7">
        <f>IF(C9="","",C9)</f>
      </c>
      <c r="I7" s="9">
        <f>IF(E11="","",E11)</f>
      </c>
      <c r="J7" s="8" t="s">
        <v>7</v>
      </c>
      <c r="K7" s="10">
        <f>IF(C11="","",C11)</f>
      </c>
      <c r="L7" s="7">
        <f>IF(E13="","",E13)</f>
      </c>
      <c r="M7" s="8" t="s">
        <v>7</v>
      </c>
      <c r="N7" s="10">
        <f>IF(C13="","",C13)</f>
      </c>
      <c r="O7" s="7">
        <f>IF(E15="","",E15)</f>
      </c>
      <c r="P7" s="8" t="s">
        <v>7</v>
      </c>
      <c r="Q7" s="10">
        <f>IF(C15="","",C15)</f>
      </c>
      <c r="R7" s="7">
        <f>IF(E17="","",E17)</f>
      </c>
      <c r="S7" s="8" t="s">
        <v>7</v>
      </c>
      <c r="T7" s="10">
        <f>IF(C17="","",C17)</f>
      </c>
      <c r="U7" s="7">
        <f>IF(E19="","",E19)</f>
      </c>
      <c r="V7" s="8" t="s">
        <v>7</v>
      </c>
      <c r="W7" s="10">
        <f>IF(C19="","",C19)</f>
      </c>
      <c r="X7" s="7">
        <f>IF(E21="","",E21)</f>
      </c>
      <c r="Y7" s="8" t="s">
        <v>7</v>
      </c>
      <c r="Z7" s="10">
        <f>IF(C21="","",C21)</f>
      </c>
      <c r="AA7" s="7">
        <f>IF(E23="","",E23)</f>
      </c>
      <c r="AB7" s="8" t="s">
        <v>7</v>
      </c>
      <c r="AC7" s="10">
        <f>IF(C23="","",C23)</f>
      </c>
      <c r="AD7" s="7">
        <f>IF(E25="","",E25)</f>
      </c>
      <c r="AE7" s="8" t="s">
        <v>7</v>
      </c>
      <c r="AF7" s="10">
        <f>IF(C25="","",C25)</f>
      </c>
      <c r="AG7" s="49"/>
      <c r="AH7" s="49"/>
      <c r="AI7" s="49"/>
      <c r="AJ7" s="47"/>
      <c r="AK7" s="49"/>
      <c r="AL7" s="49"/>
      <c r="AM7" s="49"/>
      <c r="AN7" s="47"/>
      <c r="AO7" s="51"/>
      <c r="AP7" s="6"/>
      <c r="AQ7" s="5"/>
    </row>
    <row r="8" spans="1:43" ht="15.75" customHeight="1">
      <c r="A8" s="58">
        <v>2</v>
      </c>
      <c r="B8" s="60"/>
      <c r="C8" s="52">
        <f>IF(C9&gt;E9,"○",IF(C9&lt;E9,"●",IF(C9="","","△")))</f>
      </c>
      <c r="D8" s="44"/>
      <c r="E8" s="45"/>
      <c r="F8" s="53" t="s">
        <v>13</v>
      </c>
      <c r="G8" s="38"/>
      <c r="H8" s="54"/>
      <c r="I8" s="37">
        <f>IF(F10="○","●",IF(F10="●","○",IF(F10="","","△")))</f>
      </c>
      <c r="J8" s="38"/>
      <c r="K8" s="54"/>
      <c r="L8" s="37">
        <f>IF(F12="○","●",IF(F12="●","○",IF(F12="","","△")))</f>
      </c>
      <c r="M8" s="38"/>
      <c r="N8" s="54"/>
      <c r="O8" s="37">
        <f>IF(F14="○","●",IF(F14="●","○",IF(F14="","","△")))</f>
      </c>
      <c r="P8" s="38"/>
      <c r="Q8" s="54"/>
      <c r="R8" s="37">
        <f>IF(F16="○","●",IF(F16="●","○",IF(F16="","","△")))</f>
      </c>
      <c r="S8" s="38"/>
      <c r="T8" s="54"/>
      <c r="U8" s="37">
        <f>IF(F18="○","●",IF(F18="●","○",IF(F18="","","△")))</f>
      </c>
      <c r="V8" s="38"/>
      <c r="W8" s="39"/>
      <c r="X8" s="37">
        <f>IF(F20="○","●",IF(F20="●","○",IF(F20="","","△")))</f>
      </c>
      <c r="Y8" s="38"/>
      <c r="Z8" s="39"/>
      <c r="AA8" s="37">
        <f>IF(F22="○","●",IF(F22="●","○",IF(F22="","","△")))</f>
      </c>
      <c r="AB8" s="38"/>
      <c r="AC8" s="39"/>
      <c r="AD8" s="37">
        <f>IF(F24="○","●",IF(F24="●","○",IF(F24="","","△")))</f>
      </c>
      <c r="AE8" s="38"/>
      <c r="AF8" s="39"/>
      <c r="AG8" s="50">
        <f>IF(COUNTIF(C8:AF8,"")=29,"",COUNTIF(C8:AF8,"○"))</f>
      </c>
      <c r="AH8" s="50">
        <f>IF(COUNTIF(C8:AF8,"")=29,"",COUNTIF(C8:AF8,"●"))</f>
      </c>
      <c r="AI8" s="50">
        <f>IF(COUNTIF(C8:AF8,"")=29,"",COUNTIF(C8:AF8,"△"))</f>
      </c>
      <c r="AJ8" s="46">
        <f>IF(AG8="","",AG8*3+AI8)</f>
      </c>
      <c r="AK8" s="48">
        <f>IF(COUNTIF(C8:AF8,"")=29,"",IF(C9="",0,C9)+IF(F9="",0,F9)+IF(I9="",0,I9)+IF(L9="",0,L9)+IF(O9="",0,O9)+IF(R9="",0,R9)+IF(U9="",0,U9)+IF(X9="",0,X9)+IF(AA9="",0,AA9)+IF(AD9="",0,AD9))</f>
      </c>
      <c r="AL8" s="48">
        <f>IF(COUNTIF(C8:AF8,"")=29,"",IF(E9="",0,E9)+IF(H9="",0,H9)+IF(K9="",0,K9)+IF(N9="",0,N9)+IF(Q9="",0,Q9)+IF(T9="",0,T9)+IF(W9="",0,W9)+IF(Z9="",0,Z9)+IF(AC9="",0,AC9)+IF(AF9="",0,AF9))</f>
      </c>
      <c r="AM8" s="50">
        <f>IF(COUNTIF(C8:AF8,"")=29,"",AK8-AL8)</f>
      </c>
      <c r="AN8" s="46">
        <f>IF(COUNTIF(C8:AF8,"")=29,"",RANK(AO8,$AO$6:$AO$25,0))</f>
      </c>
      <c r="AO8" s="51">
        <f>IF(COUNTIF(C8:AF8,"")=29,"",IF(AJ8="",0,AJ8*10000)+AM8*500+AK8*10)</f>
      </c>
      <c r="AP8" s="6"/>
      <c r="AQ8" s="5"/>
    </row>
    <row r="9" spans="1:43" ht="15.75" customHeight="1">
      <c r="A9" s="59"/>
      <c r="B9" s="61"/>
      <c r="C9" s="28"/>
      <c r="D9" s="8" t="s">
        <v>7</v>
      </c>
      <c r="E9" s="29"/>
      <c r="F9" s="55"/>
      <c r="G9" s="56"/>
      <c r="H9" s="57"/>
      <c r="I9" s="7">
        <f>IF(H11="","",H11)</f>
      </c>
      <c r="J9" s="8" t="s">
        <v>7</v>
      </c>
      <c r="K9" s="10">
        <f>IF(F11="","",F11)</f>
      </c>
      <c r="L9" s="7">
        <f>IF(H13="","",H13)</f>
      </c>
      <c r="M9" s="8" t="s">
        <v>7</v>
      </c>
      <c r="N9" s="10">
        <f>IF(F13="","",F13)</f>
      </c>
      <c r="O9" s="7">
        <f>IF(H15="","",H15)</f>
      </c>
      <c r="P9" s="8" t="s">
        <v>7</v>
      </c>
      <c r="Q9" s="10">
        <f>IF(F15="","",F15)</f>
      </c>
      <c r="R9" s="7">
        <f>IF(H17="","",H17)</f>
      </c>
      <c r="S9" s="8" t="s">
        <v>7</v>
      </c>
      <c r="T9" s="10">
        <f>IF(F17="","",F17)</f>
      </c>
      <c r="U9" s="7">
        <f>IF(H19="","",H19)</f>
      </c>
      <c r="V9" s="8" t="s">
        <v>7</v>
      </c>
      <c r="W9" s="10">
        <f>IF(F19="","",F19)</f>
      </c>
      <c r="X9" s="7">
        <f>IF(H21="","",H21)</f>
      </c>
      <c r="Y9" s="8" t="s">
        <v>7</v>
      </c>
      <c r="Z9" s="10">
        <f>IF(F21="","",F21)</f>
      </c>
      <c r="AA9" s="7">
        <f>IF(H23="","",H23)</f>
      </c>
      <c r="AB9" s="8" t="s">
        <v>7</v>
      </c>
      <c r="AC9" s="10">
        <f>IF(F23="","",F23)</f>
      </c>
      <c r="AD9" s="7">
        <f>IF(H25="","",H25)</f>
      </c>
      <c r="AE9" s="8" t="s">
        <v>7</v>
      </c>
      <c r="AF9" s="10">
        <f>IF(F25="","",F25)</f>
      </c>
      <c r="AG9" s="49"/>
      <c r="AH9" s="49"/>
      <c r="AI9" s="49"/>
      <c r="AJ9" s="47"/>
      <c r="AK9" s="49"/>
      <c r="AL9" s="49"/>
      <c r="AM9" s="49"/>
      <c r="AN9" s="47"/>
      <c r="AO9" s="51"/>
      <c r="AP9" s="6"/>
      <c r="AQ9" s="5"/>
    </row>
    <row r="10" spans="1:43" ht="15.75" customHeight="1">
      <c r="A10" s="58">
        <v>3</v>
      </c>
      <c r="B10" s="60"/>
      <c r="C10" s="52">
        <f>IF(C11&gt;E11,"○",IF(C11&lt;E11,"●",IF(C11="","","△")))</f>
      </c>
      <c r="D10" s="44"/>
      <c r="E10" s="45"/>
      <c r="F10" s="52">
        <f>IF(F11&gt;H11,"○",IF(F11&lt;H11,"●",IF(F11="","","△")))</f>
      </c>
      <c r="G10" s="44"/>
      <c r="H10" s="45"/>
      <c r="I10" s="53" t="s">
        <v>14</v>
      </c>
      <c r="J10" s="38"/>
      <c r="K10" s="54"/>
      <c r="L10" s="37">
        <f>IF(I12="○","●",IF(I12="●","○",IF(I12="","","△")))</f>
      </c>
      <c r="M10" s="38"/>
      <c r="N10" s="54"/>
      <c r="O10" s="37">
        <f>IF(I14="○","●",IF(I14="●","○",IF(I14="","","△")))</f>
      </c>
      <c r="P10" s="38"/>
      <c r="Q10" s="54"/>
      <c r="R10" s="37">
        <f>IF(I16="○","●",IF(I16="●","○",IF(I16="","","△")))</f>
      </c>
      <c r="S10" s="38"/>
      <c r="T10" s="54"/>
      <c r="U10" s="37">
        <f>IF(I18="○","●",IF(I18="●","○",IF(I18="","","△")))</f>
      </c>
      <c r="V10" s="38"/>
      <c r="W10" s="39"/>
      <c r="X10" s="37">
        <f>IF(I20="○","●",IF(I20="●","○",IF(I20="","","△")))</f>
      </c>
      <c r="Y10" s="38"/>
      <c r="Z10" s="39"/>
      <c r="AA10" s="37">
        <f>IF(I22="○","●",IF(I22="●","○",IF(I22="","","△")))</f>
      </c>
      <c r="AB10" s="38"/>
      <c r="AC10" s="39"/>
      <c r="AD10" s="37">
        <f>IF(I24="○","●",IF(I24="●","○",IF(I24="","","△")))</f>
      </c>
      <c r="AE10" s="38"/>
      <c r="AF10" s="39"/>
      <c r="AG10" s="50">
        <f>IF(COUNTIF(C10:AF10,"")=29,"",COUNTIF(C10:AF10,"○"))</f>
      </c>
      <c r="AH10" s="50">
        <f>IF(COUNTIF(C10:AF10,"")=29,"",COUNTIF(C10:AF10,"●"))</f>
      </c>
      <c r="AI10" s="50">
        <f>IF(COUNTIF(C10:AF10,"")=29,"",COUNTIF(C10:AF10,"△"))</f>
      </c>
      <c r="AJ10" s="46">
        <f>IF(AG10="","",AG10*3+AI10)</f>
      </c>
      <c r="AK10" s="48">
        <f>IF(COUNTIF(C10:AF10,"")=29,"",IF(C11="",0,C11)+IF(F11="",0,F11)+IF(I11="",0,I11)+IF(L11="",0,L11)+IF(O11="",0,O11)+IF(R11="",0,R11)+IF(U11="",0,U11)+IF(X11="",0,X11)+IF(AA11="",0,AA11)+IF(AD11="",0,AD11))</f>
      </c>
      <c r="AL10" s="48">
        <f>IF(COUNTIF(C10:AF10,"")=29,"",IF(E11="",0,E11)+IF(H11="",0,H11)+IF(K11="",0,K11)+IF(N11="",0,N11)+IF(Q11="",0,Q11)+IF(T11="",0,T11)+IF(W11="",0,W11)+IF(Z11="",0,Z11)+IF(AC11="",0,AC11)+IF(AF11="",0,AF11))</f>
      </c>
      <c r="AM10" s="50">
        <f>IF(COUNTIF(C10:AF10,"")=29,"",AK10-AL10)</f>
      </c>
      <c r="AN10" s="46">
        <f>IF(COUNTIF(C10:AF10,"")=29,"",RANK(AO10,$AO$6:$AO$25,0))</f>
      </c>
      <c r="AO10" s="51">
        <f>IF(COUNTIF(C10:AF10,"")=29,"",IF(AJ10="",0,AJ10*10000)+AM10*500+AK10*10)</f>
      </c>
      <c r="AP10" s="6"/>
      <c r="AQ10" s="5"/>
    </row>
    <row r="11" spans="1:43" ht="15.75" customHeight="1">
      <c r="A11" s="59"/>
      <c r="B11" s="61"/>
      <c r="C11" s="28"/>
      <c r="D11" s="8" t="s">
        <v>7</v>
      </c>
      <c r="E11" s="29"/>
      <c r="F11" s="28"/>
      <c r="G11" s="8" t="s">
        <v>7</v>
      </c>
      <c r="H11" s="29"/>
      <c r="I11" s="55"/>
      <c r="J11" s="56"/>
      <c r="K11" s="57"/>
      <c r="L11" s="7">
        <f>IF(K13="","",K13)</f>
      </c>
      <c r="M11" s="8" t="s">
        <v>7</v>
      </c>
      <c r="N11" s="10">
        <f>IF(I13="","",I13)</f>
      </c>
      <c r="O11" s="7">
        <f>IF(K15="","",K15)</f>
      </c>
      <c r="P11" s="8" t="s">
        <v>7</v>
      </c>
      <c r="Q11" s="10">
        <f>IF(I15="","",I15)</f>
      </c>
      <c r="R11" s="7">
        <f>IF(K17="","",K17)</f>
      </c>
      <c r="S11" s="8" t="s">
        <v>7</v>
      </c>
      <c r="T11" s="10">
        <f>IF(I17="","",I17)</f>
      </c>
      <c r="U11" s="7">
        <f>IF(K19="","",K19)</f>
      </c>
      <c r="V11" s="8" t="s">
        <v>7</v>
      </c>
      <c r="W11" s="10">
        <f>IF(I19="","",I19)</f>
      </c>
      <c r="X11" s="7">
        <f>IF(K21="","",K21)</f>
      </c>
      <c r="Y11" s="8" t="s">
        <v>7</v>
      </c>
      <c r="Z11" s="10">
        <f>IF(I21="","",I21)</f>
      </c>
      <c r="AA11" s="7">
        <f>IF(K23="","",K23)</f>
      </c>
      <c r="AB11" s="8" t="s">
        <v>7</v>
      </c>
      <c r="AC11" s="10">
        <f>IF(I23="","",I23)</f>
      </c>
      <c r="AD11" s="7">
        <f>IF(K25="","",K25)</f>
      </c>
      <c r="AE11" s="8" t="s">
        <v>7</v>
      </c>
      <c r="AF11" s="10">
        <f>IF(I25="","",I25)</f>
      </c>
      <c r="AG11" s="49"/>
      <c r="AH11" s="49"/>
      <c r="AI11" s="49"/>
      <c r="AJ11" s="47"/>
      <c r="AK11" s="49"/>
      <c r="AL11" s="49"/>
      <c r="AM11" s="49"/>
      <c r="AN11" s="47"/>
      <c r="AO11" s="51"/>
      <c r="AP11" s="6"/>
      <c r="AQ11" s="5"/>
    </row>
    <row r="12" spans="1:43" ht="15.75" customHeight="1">
      <c r="A12" s="58">
        <v>4</v>
      </c>
      <c r="B12" s="60"/>
      <c r="C12" s="52">
        <f>IF(C13&gt;E13,"○",IF(C13&lt;E13,"●",IF(C13="","","△")))</f>
      </c>
      <c r="D12" s="44"/>
      <c r="E12" s="45"/>
      <c r="F12" s="52">
        <f>IF(F13&gt;H13,"○",IF(F13&lt;H13,"●",IF(F13="","","△")))</f>
      </c>
      <c r="G12" s="44"/>
      <c r="H12" s="45"/>
      <c r="I12" s="52">
        <f>IF(I13&gt;K13,"○",IF(I13&lt;K13,"●",IF(I13="","","△")))</f>
      </c>
      <c r="J12" s="44"/>
      <c r="K12" s="45"/>
      <c r="L12" s="53" t="s">
        <v>13</v>
      </c>
      <c r="M12" s="38"/>
      <c r="N12" s="54"/>
      <c r="O12" s="37">
        <f>IF(L14="○","●",IF(L14="●","○",IF(L14="","","△")))</f>
      </c>
      <c r="P12" s="38"/>
      <c r="Q12" s="54"/>
      <c r="R12" s="37">
        <f>IF(L16="○","●",IF(L16="●","○",IF(L16="","","△")))</f>
      </c>
      <c r="S12" s="38"/>
      <c r="T12" s="54"/>
      <c r="U12" s="37">
        <f>IF(L18="○","●",IF(L18="●","○",IF(L18="","","△")))</f>
      </c>
      <c r="V12" s="38"/>
      <c r="W12" s="39"/>
      <c r="X12" s="37">
        <f>IF(L20="○","●",IF(L20="●","○",IF(L20="","","△")))</f>
      </c>
      <c r="Y12" s="38"/>
      <c r="Z12" s="39"/>
      <c r="AA12" s="37">
        <f>IF(L22="○","●",IF(L22="●","○",IF(L22="","","△")))</f>
      </c>
      <c r="AB12" s="38"/>
      <c r="AC12" s="39"/>
      <c r="AD12" s="37">
        <f>IF(L24="○","●",IF(L24="●","○",IF(L24="","","△")))</f>
      </c>
      <c r="AE12" s="38"/>
      <c r="AF12" s="39"/>
      <c r="AG12" s="50">
        <f>IF(COUNTIF(C12:AF12,"")=29,"",COUNTIF(C12:AF12,"○"))</f>
      </c>
      <c r="AH12" s="50">
        <f>IF(COUNTIF(C12:AF12,"")=29,"",COUNTIF(C12:AF12,"●"))</f>
      </c>
      <c r="AI12" s="50">
        <f>IF(COUNTIF(C12:AF12,"")=29,"",COUNTIF(C12:AF12,"△"))</f>
      </c>
      <c r="AJ12" s="46">
        <f>IF(AG12="","",AG12*3+AI12)</f>
      </c>
      <c r="AK12" s="48">
        <f>IF(COUNTIF(C12:AF12,"")=29,"",IF(C13="",0,C13)+IF(F13="",0,F13)+IF(I13="",0,I13)+IF(L13="",0,L13)+IF(O13="",0,O13)+IF(R13="",0,R13)+IF(U13="",0,U13)+IF(X13="",0,X13)+IF(AA13="",0,AA13)+IF(AD13="",0,AD13))</f>
      </c>
      <c r="AL12" s="48">
        <f>IF(COUNTIF(C12:AF12,"")=29,"",IF(E13="",0,E13)+IF(H13="",0,H13)+IF(K13="",0,K13)+IF(N13="",0,N13)+IF(Q13="",0,Q13)+IF(T13="",0,T13)+IF(W13="",0,W13)+IF(Z13="",0,Z13)+IF(AC13="",0,AC13)+IF(AF13="",0,AF13))</f>
      </c>
      <c r="AM12" s="50">
        <f>IF(COUNTIF(C12:AF12,"")=29,"",AK12-AL12)</f>
      </c>
      <c r="AN12" s="46">
        <f>IF(COUNTIF(C12:AF12,"")=29,"",RANK(AO12,$AO$6:$AO$25,0))</f>
      </c>
      <c r="AO12" s="51">
        <f>IF(COUNTIF(C12:AF12,"")=29,"",IF(AJ12="",0,AJ12*10000)+AM12*500+AK12*10)</f>
      </c>
      <c r="AP12" s="6"/>
      <c r="AQ12" s="5"/>
    </row>
    <row r="13" spans="1:43" ht="15.75" customHeight="1">
      <c r="A13" s="59"/>
      <c r="B13" s="61"/>
      <c r="C13" s="28"/>
      <c r="D13" s="8" t="s">
        <v>7</v>
      </c>
      <c r="E13" s="29"/>
      <c r="F13" s="28"/>
      <c r="G13" s="8" t="s">
        <v>7</v>
      </c>
      <c r="H13" s="29"/>
      <c r="I13" s="28"/>
      <c r="J13" s="8" t="s">
        <v>7</v>
      </c>
      <c r="K13" s="29"/>
      <c r="L13" s="55"/>
      <c r="M13" s="56"/>
      <c r="N13" s="57"/>
      <c r="O13" s="7">
        <f>IF(N15="","",N15)</f>
      </c>
      <c r="P13" s="8" t="s">
        <v>7</v>
      </c>
      <c r="Q13" s="10">
        <f>IF(L15="","",L15)</f>
      </c>
      <c r="R13" s="7">
        <f>IF(N17="","",N17)</f>
      </c>
      <c r="S13" s="8" t="s">
        <v>7</v>
      </c>
      <c r="T13" s="10">
        <f>IF(L17="","",L17)</f>
      </c>
      <c r="U13" s="7">
        <f>IF(N19="","",N19)</f>
      </c>
      <c r="V13" s="8" t="s">
        <v>7</v>
      </c>
      <c r="W13" s="10">
        <f>IF(L19="","",L19)</f>
      </c>
      <c r="X13" s="7">
        <f>IF(N21="","",N21)</f>
      </c>
      <c r="Y13" s="8" t="s">
        <v>7</v>
      </c>
      <c r="Z13" s="10">
        <f>IF(L21="","",L21)</f>
      </c>
      <c r="AA13" s="7">
        <f>IF(N23="","",N23)</f>
      </c>
      <c r="AB13" s="8" t="s">
        <v>7</v>
      </c>
      <c r="AC13" s="10">
        <f>IF(L23="","",L23)</f>
      </c>
      <c r="AD13" s="7">
        <f>IF(N25="","",N25)</f>
      </c>
      <c r="AE13" s="8" t="s">
        <v>7</v>
      </c>
      <c r="AF13" s="10">
        <f>IF(L25="","",L25)</f>
      </c>
      <c r="AG13" s="49"/>
      <c r="AH13" s="49"/>
      <c r="AI13" s="49"/>
      <c r="AJ13" s="47"/>
      <c r="AK13" s="49"/>
      <c r="AL13" s="49"/>
      <c r="AM13" s="49"/>
      <c r="AN13" s="47"/>
      <c r="AO13" s="51"/>
      <c r="AP13" s="6"/>
      <c r="AQ13" s="5"/>
    </row>
    <row r="14" spans="1:43" ht="15.75" customHeight="1">
      <c r="A14" s="58">
        <v>5</v>
      </c>
      <c r="B14" s="60"/>
      <c r="C14" s="52">
        <f>IF(C15&gt;E15,"○",IF(C15&lt;E15,"●",IF(C15="","","△")))</f>
      </c>
      <c r="D14" s="44"/>
      <c r="E14" s="45"/>
      <c r="F14" s="52">
        <f>IF(F15&gt;H15,"○",IF(F15&lt;H15,"●",IF(F15="","","△")))</f>
      </c>
      <c r="G14" s="44"/>
      <c r="H14" s="45"/>
      <c r="I14" s="52">
        <f>IF(I15&gt;K15,"○",IF(I15&lt;K15,"●",IF(I15="","","△")))</f>
      </c>
      <c r="J14" s="44"/>
      <c r="K14" s="45"/>
      <c r="L14" s="52">
        <f>IF(L15&gt;N15,"○",IF(L15&lt;N15,"●",IF(L15="","","△")))</f>
      </c>
      <c r="M14" s="44"/>
      <c r="N14" s="45"/>
      <c r="O14" s="53" t="s">
        <v>13</v>
      </c>
      <c r="P14" s="38"/>
      <c r="Q14" s="54"/>
      <c r="R14" s="43">
        <f>IF(O16="○","●",IF(O16="●","○",IF(O16="","","△")))</f>
      </c>
      <c r="S14" s="44"/>
      <c r="T14" s="62"/>
      <c r="U14" s="43">
        <f>IF(O18="○","●",IF(O18="●","○",IF(O18="","","△")))</f>
      </c>
      <c r="V14" s="44"/>
      <c r="W14" s="45"/>
      <c r="X14" s="43">
        <f>IF(O20="○","●",IF(O20="●","○",IF(O20="","","△")))</f>
      </c>
      <c r="Y14" s="44"/>
      <c r="Z14" s="45"/>
      <c r="AA14" s="43">
        <f>IF(O22="○","●",IF(O22="●","○",IF(O22="","","△")))</f>
      </c>
      <c r="AB14" s="44"/>
      <c r="AC14" s="45"/>
      <c r="AD14" s="43">
        <f>IF(O24="○","●",IF(O24="●","○",IF(O24="","","△")))</f>
      </c>
      <c r="AE14" s="44"/>
      <c r="AF14" s="45"/>
      <c r="AG14" s="50">
        <f>IF(COUNTIF(C14:AF14,"")=29,"",COUNTIF(C14:AF14,"○"))</f>
      </c>
      <c r="AH14" s="50">
        <f>IF(COUNTIF(C14:AF14,"")=29,"",COUNTIF(C14:AF14,"●"))</f>
      </c>
      <c r="AI14" s="50">
        <f>IF(COUNTIF(C14:AF14,"")=29,"",COUNTIF(C14:AF14,"△"))</f>
      </c>
      <c r="AJ14" s="46">
        <f>IF(AG14="","",AG14*3+AI14)</f>
      </c>
      <c r="AK14" s="48">
        <f>IF(COUNTIF(C14:AF14,"")=29,"",IF(C15="",0,C15)+IF(F15="",0,F15)+IF(I15="",0,I15)+IF(L15="",0,L15)+IF(O15="",0,O15)+IF(R15="",0,R15)+IF(U15="",0,U15)+IF(X15="",0,X15)+IF(AA15="",0,AA15)+IF(AD15="",0,AD15))</f>
      </c>
      <c r="AL14" s="48">
        <f>IF(COUNTIF(C14:AF14,"")=29,"",IF(E15="",0,E15)+IF(H15="",0,H15)+IF(K15="",0,K15)+IF(N15="",0,N15)+IF(Q15="",0,Q15)+IF(T15="",0,T15)+IF(W15="",0,W15)+IF(Z15="",0,Z15)+IF(AC15="",0,AC15)+IF(AF15="",0,AF15))</f>
      </c>
      <c r="AM14" s="50">
        <f>IF(COUNTIF(C14:AF14,"")=29,"",AK14-AL14)</f>
      </c>
      <c r="AN14" s="46">
        <f>IF(COUNTIF(C14:AF14,"")=29,"",RANK(AO14,$AO$6:$AO$25,0))</f>
      </c>
      <c r="AO14" s="51">
        <f>IF(COUNTIF(C14:AF14,"")=29,"",IF(AJ14="",0,AJ14*10000)+AM14*500+AK14*10)</f>
      </c>
      <c r="AP14" s="6"/>
      <c r="AQ14" s="5"/>
    </row>
    <row r="15" spans="1:43" ht="15.75" customHeight="1">
      <c r="A15" s="59"/>
      <c r="B15" s="61"/>
      <c r="C15" s="28"/>
      <c r="D15" s="8" t="s">
        <v>7</v>
      </c>
      <c r="E15" s="29"/>
      <c r="F15" s="28"/>
      <c r="G15" s="8" t="s">
        <v>7</v>
      </c>
      <c r="H15" s="29"/>
      <c r="I15" s="28"/>
      <c r="J15" s="8" t="s">
        <v>7</v>
      </c>
      <c r="K15" s="29"/>
      <c r="L15" s="28"/>
      <c r="M15" s="8" t="s">
        <v>7</v>
      </c>
      <c r="N15" s="29"/>
      <c r="O15" s="55"/>
      <c r="P15" s="56"/>
      <c r="Q15" s="57"/>
      <c r="R15" s="7">
        <f>IF(Q17="","",Q17)</f>
      </c>
      <c r="S15" s="8" t="s">
        <v>7</v>
      </c>
      <c r="T15" s="10">
        <f>IF(O17="","",O17)</f>
      </c>
      <c r="U15" s="7">
        <f>IF(Q19="","",Q19)</f>
      </c>
      <c r="V15" s="8" t="s">
        <v>7</v>
      </c>
      <c r="W15" s="10">
        <f>IF(O19="","",O19)</f>
      </c>
      <c r="X15" s="7">
        <f>IF(Q21="","",Q21)</f>
      </c>
      <c r="Y15" s="8" t="s">
        <v>7</v>
      </c>
      <c r="Z15" s="10">
        <f>IF(O21="","",O21)</f>
      </c>
      <c r="AA15" s="7">
        <f>IF(Q23="","",Q23)</f>
      </c>
      <c r="AB15" s="8" t="s">
        <v>7</v>
      </c>
      <c r="AC15" s="10">
        <f>IF(O23="","",O23)</f>
      </c>
      <c r="AD15" s="7">
        <f>IF(Q25="","",Q25)</f>
      </c>
      <c r="AE15" s="8" t="s">
        <v>7</v>
      </c>
      <c r="AF15" s="10">
        <f>IF(O25="","",O25)</f>
      </c>
      <c r="AG15" s="49"/>
      <c r="AH15" s="49"/>
      <c r="AI15" s="49"/>
      <c r="AJ15" s="47"/>
      <c r="AK15" s="49"/>
      <c r="AL15" s="49"/>
      <c r="AM15" s="49"/>
      <c r="AN15" s="47"/>
      <c r="AO15" s="51"/>
      <c r="AP15" s="6"/>
      <c r="AQ15" s="5"/>
    </row>
    <row r="16" spans="1:43" ht="15.75" customHeight="1">
      <c r="A16" s="58">
        <v>6</v>
      </c>
      <c r="B16" s="60"/>
      <c r="C16" s="52">
        <f>IF(C17&gt;E17,"○",IF(C17&lt;E17,"●",IF(C17="","","△")))</f>
      </c>
      <c r="D16" s="44"/>
      <c r="E16" s="45"/>
      <c r="F16" s="52">
        <f>IF(F17&gt;H17,"○",IF(F17&lt;H17,"●",IF(F17="","","△")))</f>
      </c>
      <c r="G16" s="44"/>
      <c r="H16" s="45"/>
      <c r="I16" s="52">
        <f>IF(I17&gt;K17,"○",IF(I17&lt;K17,"●",IF(I17="","","△")))</f>
      </c>
      <c r="J16" s="44"/>
      <c r="K16" s="45"/>
      <c r="L16" s="52">
        <f>IF(L17&gt;N17,"○",IF(L17&lt;N17,"●",IF(L17="","","△")))</f>
      </c>
      <c r="M16" s="44"/>
      <c r="N16" s="45"/>
      <c r="O16" s="52">
        <f>IF(O17&gt;Q17,"○",IF(O17&lt;Q17,"●",IF(O17="","","△")))</f>
      </c>
      <c r="P16" s="44"/>
      <c r="Q16" s="45"/>
      <c r="R16" s="53" t="s">
        <v>13</v>
      </c>
      <c r="S16" s="38"/>
      <c r="T16" s="54"/>
      <c r="U16" s="37">
        <f>IF(R18="○","●",IF(R18="●","○",IF(R18="","","△")))</f>
      </c>
      <c r="V16" s="38"/>
      <c r="W16" s="39"/>
      <c r="X16" s="37">
        <f>IF(R20="○","●",IF(R20="●","○",IF(R20="","","△")))</f>
      </c>
      <c r="Y16" s="38"/>
      <c r="Z16" s="39"/>
      <c r="AA16" s="37">
        <f>IF(R22="○","●",IF(R22="●","○",IF(R22="","","△")))</f>
      </c>
      <c r="AB16" s="38"/>
      <c r="AC16" s="39"/>
      <c r="AD16" s="37">
        <f>IF(R24="○","●",IF(R24="●","○",IF(R24="","","△")))</f>
      </c>
      <c r="AE16" s="38"/>
      <c r="AF16" s="39"/>
      <c r="AG16" s="50">
        <f>IF(COUNTIF(C16:AF16,"")=29,"",COUNTIF(C16:AF16,"○"))</f>
      </c>
      <c r="AH16" s="50">
        <f>IF(COUNTIF(C16:AF16,"")=29,"",COUNTIF(C16:AF16,"●"))</f>
      </c>
      <c r="AI16" s="50">
        <f>IF(COUNTIF(C16:AF16,"")=29,"",COUNTIF(C16:AF16,"△"))</f>
      </c>
      <c r="AJ16" s="46">
        <f>IF(AG16="","",AG16*3+AI16)</f>
      </c>
      <c r="AK16" s="48">
        <f>IF(COUNTIF(C16:AF16,"")=29,"",IF(C17="",0,C17)+IF(F17="",0,F17)+IF(I17="",0,I17)+IF(L17="",0,L17)+IF(O17="",0,O17)+IF(R17="",0,R17)+IF(U17="",0,U17)+IF(X17="",0,X17)+IF(AA17="",0,AA17)+IF(AD17="",0,AD17))</f>
      </c>
      <c r="AL16" s="48">
        <f>IF(COUNTIF(C16:AF16,"")=29,"",IF(E17="",0,E17)+IF(H17="",0,H17)+IF(K17="",0,K17)+IF(N17="",0,N17)+IF(Q17="",0,Q17)+IF(T17="",0,T17)+IF(W17="",0,W17)+IF(Z17="",0,Z17)+IF(AC17="",0,AC17)+IF(AF17="",0,AF17))</f>
      </c>
      <c r="AM16" s="50">
        <f>IF(COUNTIF(C16:AF16,"")=29,"",AK16-AL16)</f>
      </c>
      <c r="AN16" s="46">
        <f>IF(COUNTIF(C16:AF16,"")=29,"",RANK(AO16,$AO$6:$AO$25,0))</f>
      </c>
      <c r="AO16" s="51">
        <f>IF(COUNTIF(C16:AF16,"")=29,"",IF(AJ16="",0,AJ16*10000)+AM16*500+AK16*10)</f>
      </c>
      <c r="AP16" s="6"/>
      <c r="AQ16" s="5"/>
    </row>
    <row r="17" spans="1:43" ht="15.75" customHeight="1">
      <c r="A17" s="59"/>
      <c r="B17" s="61"/>
      <c r="C17" s="28"/>
      <c r="D17" s="8" t="s">
        <v>7</v>
      </c>
      <c r="E17" s="29"/>
      <c r="F17" s="28"/>
      <c r="G17" s="8" t="s">
        <v>7</v>
      </c>
      <c r="H17" s="29"/>
      <c r="I17" s="28"/>
      <c r="J17" s="8" t="s">
        <v>7</v>
      </c>
      <c r="K17" s="29"/>
      <c r="L17" s="28"/>
      <c r="M17" s="8" t="s">
        <v>7</v>
      </c>
      <c r="N17" s="29"/>
      <c r="O17" s="28"/>
      <c r="P17" s="8" t="s">
        <v>7</v>
      </c>
      <c r="Q17" s="29"/>
      <c r="R17" s="55"/>
      <c r="S17" s="56"/>
      <c r="T17" s="57"/>
      <c r="U17" s="7">
        <f>IF(T19="","",T19)</f>
      </c>
      <c r="V17" s="8" t="s">
        <v>7</v>
      </c>
      <c r="W17" s="10">
        <f>IF(R19="","",R19)</f>
      </c>
      <c r="X17" s="7">
        <f>IF(T21="","",T21)</f>
      </c>
      <c r="Y17" s="8" t="s">
        <v>7</v>
      </c>
      <c r="Z17" s="10">
        <f>IF(R21="","",R21)</f>
      </c>
      <c r="AA17" s="7">
        <f>IF(T23="","",T23)</f>
      </c>
      <c r="AB17" s="8" t="s">
        <v>7</v>
      </c>
      <c r="AC17" s="10">
        <f>IF(R23="","",R23)</f>
      </c>
      <c r="AD17" s="7">
        <f>IF(T25="","",T25)</f>
      </c>
      <c r="AE17" s="8" t="s">
        <v>7</v>
      </c>
      <c r="AF17" s="10">
        <f>IF(R25="","",R25)</f>
      </c>
      <c r="AG17" s="49"/>
      <c r="AH17" s="49"/>
      <c r="AI17" s="49"/>
      <c r="AJ17" s="47"/>
      <c r="AK17" s="49"/>
      <c r="AL17" s="49"/>
      <c r="AM17" s="49"/>
      <c r="AN17" s="47"/>
      <c r="AO17" s="51"/>
      <c r="AP17" s="6"/>
      <c r="AQ17" s="5"/>
    </row>
    <row r="18" spans="1:43" ht="15.75" customHeight="1">
      <c r="A18" s="58">
        <v>7</v>
      </c>
      <c r="B18" s="60"/>
      <c r="C18" s="52">
        <f>IF(C19&gt;E19,"○",IF(C19&lt;E19,"●",IF(C19="","","△")))</f>
      </c>
      <c r="D18" s="44"/>
      <c r="E18" s="45"/>
      <c r="F18" s="52">
        <f>IF(F19&gt;H19,"○",IF(F19&lt;H19,"●",IF(F19="","","△")))</f>
      </c>
      <c r="G18" s="44"/>
      <c r="H18" s="45"/>
      <c r="I18" s="52">
        <f>IF(I19&gt;K19,"○",IF(I19&lt;K19,"●",IF(I19="","","△")))</f>
      </c>
      <c r="J18" s="44"/>
      <c r="K18" s="45"/>
      <c r="L18" s="52">
        <f>IF(L19&gt;N19,"○",IF(L19&lt;N19,"●",IF(L19="","","△")))</f>
      </c>
      <c r="M18" s="44"/>
      <c r="N18" s="45"/>
      <c r="O18" s="52">
        <f>IF(O19&gt;Q19,"○",IF(O19&lt;Q19,"●",IF(O19="","","△")))</f>
      </c>
      <c r="P18" s="44"/>
      <c r="Q18" s="45"/>
      <c r="R18" s="52">
        <f>IF(R19&gt;T19,"○",IF(R19&lt;T19,"●",IF(R19="","","△")))</f>
      </c>
      <c r="S18" s="44"/>
      <c r="T18" s="45"/>
      <c r="U18" s="53" t="s">
        <v>13</v>
      </c>
      <c r="V18" s="38"/>
      <c r="W18" s="54"/>
      <c r="X18" s="37">
        <f>IF(U20="○","●",IF(U20="●","○",IF(U20="","","△")))</f>
      </c>
      <c r="Y18" s="38"/>
      <c r="Z18" s="39"/>
      <c r="AA18" s="37">
        <f>IF(U22="○","●",IF(U22="●","○",IF(U22="","","△")))</f>
      </c>
      <c r="AB18" s="38"/>
      <c r="AC18" s="39"/>
      <c r="AD18" s="37">
        <f>IF(U24="○","●",IF(U24="●","○",IF(U24="","","△")))</f>
      </c>
      <c r="AE18" s="38"/>
      <c r="AF18" s="39"/>
      <c r="AG18" s="50">
        <f>IF(COUNTIF(C18:AF18,"")=29,"",COUNTIF(C18:AF18,"○"))</f>
      </c>
      <c r="AH18" s="50">
        <f>IF(COUNTIF(C18:AF18,"")=29,"",COUNTIF(C18:AF18,"●"))</f>
      </c>
      <c r="AI18" s="50">
        <f>IF(COUNTIF(C18:AF18,"")=29,"",COUNTIF(C18:AF18,"△"))</f>
      </c>
      <c r="AJ18" s="46">
        <f>IF(AG18="","",AG18*3+AI18)</f>
      </c>
      <c r="AK18" s="48">
        <f>IF(COUNTIF(C18:AF18,"")=29,"",IF(C19="",0,C19)+IF(F19="",0,F19)+IF(I19="",0,I19)+IF(L19="",0,L19)+IF(O19="",0,O19)+IF(R19="",0,R19)+IF(U19="",0,U19)+IF(X19="",0,X19)+IF(AA19="",0,AA19)+IF(AD19="",0,AD19))</f>
      </c>
      <c r="AL18" s="48">
        <f>IF(COUNTIF(C18:AF18,"")=29,"",IF(E19="",0,E19)+IF(H19="",0,H19)+IF(K19="",0,K19)+IF(N19="",0,N19)+IF(Q19="",0,Q19)+IF(T19="",0,T19)+IF(W19="",0,W19)+IF(Z19="",0,Z19)+IF(AC19="",0,AC19)+IF(AF19="",0,AF19))</f>
      </c>
      <c r="AM18" s="50">
        <f>IF(COUNTIF(C18:AF18,"")=29,"",AK18-AL18)</f>
      </c>
      <c r="AN18" s="46">
        <f>IF(COUNTIF(C18:AF18,"")=29,"",RANK(AO18,$AO$6:$AO$25,0))</f>
      </c>
      <c r="AO18" s="51">
        <f>IF(COUNTIF(C18:AF18,"")=29,"",IF(AJ18="",0,AJ18*10000)+AM18*500+AK18*10)</f>
      </c>
      <c r="AP18" s="6"/>
      <c r="AQ18" s="5"/>
    </row>
    <row r="19" spans="1:43" ht="15.75" customHeight="1">
      <c r="A19" s="59"/>
      <c r="B19" s="61"/>
      <c r="C19" s="28"/>
      <c r="D19" s="8" t="s">
        <v>7</v>
      </c>
      <c r="E19" s="29"/>
      <c r="F19" s="28"/>
      <c r="G19" s="8" t="s">
        <v>7</v>
      </c>
      <c r="H19" s="29"/>
      <c r="I19" s="28"/>
      <c r="J19" s="8" t="s">
        <v>7</v>
      </c>
      <c r="K19" s="29"/>
      <c r="L19" s="28"/>
      <c r="M19" s="8" t="s">
        <v>7</v>
      </c>
      <c r="N19" s="29"/>
      <c r="O19" s="28"/>
      <c r="P19" s="8" t="s">
        <v>7</v>
      </c>
      <c r="Q19" s="29"/>
      <c r="R19" s="28"/>
      <c r="S19" s="8" t="s">
        <v>7</v>
      </c>
      <c r="T19" s="29"/>
      <c r="U19" s="55"/>
      <c r="V19" s="56"/>
      <c r="W19" s="57"/>
      <c r="X19" s="7">
        <f>IF(W21="","",W21)</f>
      </c>
      <c r="Y19" s="8" t="s">
        <v>7</v>
      </c>
      <c r="Z19" s="10">
        <f>IF(U21="","",U21)</f>
      </c>
      <c r="AA19" s="7">
        <f>IF(W23="","",W23)</f>
      </c>
      <c r="AB19" s="8" t="s">
        <v>7</v>
      </c>
      <c r="AC19" s="10">
        <f>IF(U23="","",U23)</f>
      </c>
      <c r="AD19" s="7">
        <f>IF(W25="","",W25)</f>
      </c>
      <c r="AE19" s="8" t="s">
        <v>7</v>
      </c>
      <c r="AF19" s="10">
        <f>IF(U25="","",U25)</f>
      </c>
      <c r="AG19" s="49"/>
      <c r="AH19" s="49"/>
      <c r="AI19" s="49"/>
      <c r="AJ19" s="47"/>
      <c r="AK19" s="49"/>
      <c r="AL19" s="49"/>
      <c r="AM19" s="49"/>
      <c r="AN19" s="47"/>
      <c r="AO19" s="51"/>
      <c r="AP19" s="6"/>
      <c r="AQ19" s="5"/>
    </row>
    <row r="20" spans="1:43" ht="15.75" customHeight="1">
      <c r="A20" s="58">
        <v>8</v>
      </c>
      <c r="B20" s="60"/>
      <c r="C20" s="52">
        <f>IF(C21&gt;E21,"○",IF(C21&lt;E21,"●",IF(C21="","","△")))</f>
      </c>
      <c r="D20" s="44"/>
      <c r="E20" s="45"/>
      <c r="F20" s="52">
        <f>IF(F21&gt;H21,"○",IF(F21&lt;H21,"●",IF(F21="","","△")))</f>
      </c>
      <c r="G20" s="44"/>
      <c r="H20" s="45"/>
      <c r="I20" s="52">
        <f>IF(I21&gt;K21,"○",IF(I21&lt;K21,"●",IF(I21="","","△")))</f>
      </c>
      <c r="J20" s="44"/>
      <c r="K20" s="45"/>
      <c r="L20" s="52">
        <f>IF(L21&gt;N21,"○",IF(L21&lt;N21,"●",IF(L21="","","△")))</f>
      </c>
      <c r="M20" s="44"/>
      <c r="N20" s="45"/>
      <c r="O20" s="52">
        <f>IF(O21&gt;Q21,"○",IF(O21&lt;Q21,"●",IF(O21="","","△")))</f>
      </c>
      <c r="P20" s="44"/>
      <c r="Q20" s="45"/>
      <c r="R20" s="52">
        <f>IF(R21&gt;T21,"○",IF(R21&lt;T21,"●",IF(R21="","","△")))</f>
      </c>
      <c r="S20" s="44"/>
      <c r="T20" s="45"/>
      <c r="U20" s="52">
        <f>IF(U21&gt;W21,"○",IF(U21&lt;W21,"●",IF(U21="","","△")))</f>
      </c>
      <c r="V20" s="44"/>
      <c r="W20" s="45"/>
      <c r="X20" s="53" t="s">
        <v>12</v>
      </c>
      <c r="Y20" s="38"/>
      <c r="Z20" s="54"/>
      <c r="AA20" s="37">
        <f>IF(X22="○","●",IF(X22="●","○",IF(X22="","","△")))</f>
      </c>
      <c r="AB20" s="38"/>
      <c r="AC20" s="39"/>
      <c r="AD20" s="37">
        <f>IF(X24="○","●",IF(X24="●","○",IF(X24="","","△")))</f>
      </c>
      <c r="AE20" s="38"/>
      <c r="AF20" s="39"/>
      <c r="AG20" s="50">
        <f>IF(COUNTIF(C20:AF20,"")=29,"",COUNTIF(C20:AF20,"○"))</f>
      </c>
      <c r="AH20" s="50">
        <f>IF(COUNTIF(C20:AF20,"")=29,"",COUNTIF(C20:AF20,"●"))</f>
      </c>
      <c r="AI20" s="50">
        <f>IF(COUNTIF(C20:AF20,"")=29,"",COUNTIF(C20:AF20,"△"))</f>
      </c>
      <c r="AJ20" s="46">
        <f>IF(AG20="","",AG20*3+AI20)</f>
      </c>
      <c r="AK20" s="48">
        <f>IF(COUNTIF(C20:AF20,"")=29,"",IF(C21="",0,C21)+IF(F21="",0,F21)+IF(I21="",0,I21)+IF(L21="",0,L21)+IF(O21="",0,O21)+IF(R21="",0,R21)+IF(U21="",0,U21)+IF(X21="",0,X21)+IF(AA21="",0,AA21)+IF(AD21="",0,AD21))</f>
      </c>
      <c r="AL20" s="48">
        <f>IF(COUNTIF(C20:AF20,"")=29,"",IF(E21="",0,E21)+IF(H21="",0,H21)+IF(K21="",0,K21)+IF(N21="",0,N21)+IF(Q21="",0,Q21)+IF(T21="",0,T21)+IF(W21="",0,W21)+IF(Z21="",0,Z21)+IF(AC21="",0,AC21)+IF(AF21="",0,AF21))</f>
      </c>
      <c r="AM20" s="50">
        <f>IF(COUNTIF(C20:AF20,"")=29,"",AK20-AL20)</f>
      </c>
      <c r="AN20" s="46">
        <f>IF(COUNTIF(C20:AF20,"")=29,"",RANK(AO20,$AO$6:$AO$25,0))</f>
      </c>
      <c r="AO20" s="51">
        <f>IF(COUNTIF(C20:AF20,"")=29,"",IF(AJ20="",0,AJ20*10000)+AM20*500+AK20*10)</f>
      </c>
      <c r="AP20" s="6"/>
      <c r="AQ20" s="5"/>
    </row>
    <row r="21" spans="1:43" ht="15.75" customHeight="1">
      <c r="A21" s="59"/>
      <c r="B21" s="61"/>
      <c r="C21" s="28"/>
      <c r="D21" s="8" t="s">
        <v>7</v>
      </c>
      <c r="E21" s="29"/>
      <c r="F21" s="28"/>
      <c r="G21" s="8" t="s">
        <v>7</v>
      </c>
      <c r="H21" s="29"/>
      <c r="I21" s="28"/>
      <c r="J21" s="8" t="s">
        <v>7</v>
      </c>
      <c r="K21" s="29"/>
      <c r="L21" s="28"/>
      <c r="M21" s="8" t="s">
        <v>7</v>
      </c>
      <c r="N21" s="29"/>
      <c r="O21" s="28"/>
      <c r="P21" s="8" t="s">
        <v>7</v>
      </c>
      <c r="Q21" s="29"/>
      <c r="R21" s="28"/>
      <c r="S21" s="8" t="s">
        <v>7</v>
      </c>
      <c r="T21" s="29"/>
      <c r="U21" s="28"/>
      <c r="V21" s="8" t="s">
        <v>7</v>
      </c>
      <c r="W21" s="29"/>
      <c r="X21" s="55"/>
      <c r="Y21" s="56"/>
      <c r="Z21" s="57"/>
      <c r="AA21" s="7">
        <f>IF(Z23="","",Z23)</f>
      </c>
      <c r="AB21" s="8" t="s">
        <v>7</v>
      </c>
      <c r="AC21" s="10">
        <f>IF(X23="","",X23)</f>
      </c>
      <c r="AD21" s="7">
        <f>IF(Z25="","",Z25)</f>
      </c>
      <c r="AE21" s="8" t="s">
        <v>7</v>
      </c>
      <c r="AF21" s="10">
        <f>IF(X25="","",X25)</f>
      </c>
      <c r="AG21" s="49"/>
      <c r="AH21" s="49"/>
      <c r="AI21" s="49"/>
      <c r="AJ21" s="47"/>
      <c r="AK21" s="49"/>
      <c r="AL21" s="49"/>
      <c r="AM21" s="49"/>
      <c r="AN21" s="47"/>
      <c r="AO21" s="51"/>
      <c r="AP21" s="6"/>
      <c r="AQ21" s="5"/>
    </row>
    <row r="22" spans="1:43" ht="15.75" customHeight="1">
      <c r="A22" s="58">
        <v>9</v>
      </c>
      <c r="B22" s="60"/>
      <c r="C22" s="52">
        <f>IF(C23&gt;E23,"○",IF(C23&lt;E23,"●",IF(C23="","","△")))</f>
      </c>
      <c r="D22" s="44"/>
      <c r="E22" s="45"/>
      <c r="F22" s="52">
        <f>IF(F23&gt;H23,"○",IF(F23&lt;H23,"●",IF(F23="","","△")))</f>
      </c>
      <c r="G22" s="44"/>
      <c r="H22" s="45"/>
      <c r="I22" s="52">
        <f>IF(I23&gt;K23,"○",IF(I23&lt;K23,"●",IF(I23="","","△")))</f>
      </c>
      <c r="J22" s="44"/>
      <c r="K22" s="45"/>
      <c r="L22" s="52">
        <f>IF(L23&gt;N23,"○",IF(L23&lt;N23,"●",IF(L23="","","△")))</f>
      </c>
      <c r="M22" s="44"/>
      <c r="N22" s="45"/>
      <c r="O22" s="52">
        <f>IF(O23&gt;Q23,"○",IF(O23&lt;Q23,"●",IF(O23="","","△")))</f>
      </c>
      <c r="P22" s="44"/>
      <c r="Q22" s="45"/>
      <c r="R22" s="52">
        <f>IF(R23&gt;T23,"○",IF(R23&lt;T23,"●",IF(R23="","","△")))</f>
      </c>
      <c r="S22" s="44"/>
      <c r="T22" s="45"/>
      <c r="U22" s="52">
        <f>IF(U23&gt;W23,"○",IF(U23&lt;W23,"●",IF(U23="","","△")))</f>
      </c>
      <c r="V22" s="44"/>
      <c r="W22" s="45"/>
      <c r="X22" s="52">
        <f>IF(X23&gt;Z23,"○",IF(X23&lt;Z23,"●",IF(X23="","","△")))</f>
      </c>
      <c r="Y22" s="44"/>
      <c r="Z22" s="45"/>
      <c r="AA22" s="53" t="s">
        <v>12</v>
      </c>
      <c r="AB22" s="38"/>
      <c r="AC22" s="54"/>
      <c r="AD22" s="37">
        <f>IF(AA24="○","●",IF(AA24="●","○",IF(AA24="","","△")))</f>
      </c>
      <c r="AE22" s="38"/>
      <c r="AF22" s="39"/>
      <c r="AG22" s="50">
        <f>IF(COUNTIF(C22:AF22,"")=29,"",COUNTIF(C22:AF22,"○"))</f>
      </c>
      <c r="AH22" s="50">
        <f>IF(COUNTIF(C22:AF22,"")=29,"",COUNTIF(C22:AF22,"●"))</f>
      </c>
      <c r="AI22" s="50">
        <f>IF(COUNTIF(C22:AF22,"")=29,"",COUNTIF(C22:AF22,"△"))</f>
      </c>
      <c r="AJ22" s="46">
        <f>IF(AG22="","",AG22*3+AI22)</f>
      </c>
      <c r="AK22" s="48">
        <f>IF(COUNTIF(C22:AF22,"")=29,"",IF(C23="",0,C23)+IF(F23="",0,F23)+IF(I23="",0,I23)+IF(L23="",0,L23)+IF(O23="",0,O23)+IF(R23="",0,R23)+IF(U23="",0,U23)+IF(X23="",0,X23)+IF(AA23="",0,AA23)+IF(AD23="",0,AD23))</f>
      </c>
      <c r="AL22" s="48">
        <f>IF(COUNTIF(C22:AF22,"")=29,"",IF(E23="",0,E23)+IF(H23="",0,H23)+IF(K23="",0,K23)+IF(N23="",0,N23)+IF(Q23="",0,Q23)+IF(T23="",0,T23)+IF(W23="",0,W23)+IF(Z23="",0,Z23)+IF(AC23="",0,AC23)+IF(AF23="",0,AF23))</f>
      </c>
      <c r="AM22" s="50">
        <f>IF(COUNTIF(C22:AF22,"")=29,"",AK22-AL22)</f>
      </c>
      <c r="AN22" s="46">
        <f>IF(COUNTIF(C22:AF22,"")=29,"",RANK(AO22,$AO$6:$AO$25,0))</f>
      </c>
      <c r="AO22" s="51">
        <f>IF(COUNTIF(C22:AF22,"")=29,"",IF(AJ22="",0,AJ22*10000)+AM22*500+AK22*10)</f>
      </c>
      <c r="AP22" s="6"/>
      <c r="AQ22" s="5"/>
    </row>
    <row r="23" spans="1:43" ht="15.75" customHeight="1">
      <c r="A23" s="59"/>
      <c r="B23" s="61"/>
      <c r="C23" s="28"/>
      <c r="D23" s="8" t="s">
        <v>7</v>
      </c>
      <c r="E23" s="29"/>
      <c r="F23" s="28"/>
      <c r="G23" s="8" t="s">
        <v>7</v>
      </c>
      <c r="H23" s="29"/>
      <c r="I23" s="28"/>
      <c r="J23" s="8" t="s">
        <v>7</v>
      </c>
      <c r="K23" s="29"/>
      <c r="L23" s="28"/>
      <c r="M23" s="8" t="s">
        <v>7</v>
      </c>
      <c r="N23" s="29"/>
      <c r="O23" s="28"/>
      <c r="P23" s="8" t="s">
        <v>7</v>
      </c>
      <c r="Q23" s="29"/>
      <c r="R23" s="28"/>
      <c r="S23" s="8" t="s">
        <v>7</v>
      </c>
      <c r="T23" s="29"/>
      <c r="U23" s="28"/>
      <c r="V23" s="8" t="s">
        <v>7</v>
      </c>
      <c r="W23" s="29"/>
      <c r="X23" s="28"/>
      <c r="Y23" s="8" t="s">
        <v>7</v>
      </c>
      <c r="Z23" s="29"/>
      <c r="AA23" s="55"/>
      <c r="AB23" s="56"/>
      <c r="AC23" s="57"/>
      <c r="AD23" s="7">
        <f>IF(AC25="","",AC25)</f>
      </c>
      <c r="AE23" s="8" t="s">
        <v>7</v>
      </c>
      <c r="AF23" s="10">
        <f>IF(AA25="","",AA25)</f>
      </c>
      <c r="AG23" s="49"/>
      <c r="AH23" s="49"/>
      <c r="AI23" s="49"/>
      <c r="AJ23" s="47"/>
      <c r="AK23" s="49"/>
      <c r="AL23" s="49"/>
      <c r="AM23" s="49"/>
      <c r="AN23" s="47"/>
      <c r="AO23" s="51"/>
      <c r="AP23" s="6"/>
      <c r="AQ23" s="5"/>
    </row>
    <row r="24" spans="1:43" ht="15.75" customHeight="1">
      <c r="A24" s="58">
        <v>10</v>
      </c>
      <c r="B24" s="60"/>
      <c r="C24" s="52">
        <f>IF(C25&gt;E25,"○",IF(C25&lt;E25,"●",IF(C25="","","△")))</f>
      </c>
      <c r="D24" s="44"/>
      <c r="E24" s="45"/>
      <c r="F24" s="52">
        <f>IF(F25&gt;H25,"○",IF(F25&lt;H25,"●",IF(F25="","","△")))</f>
      </c>
      <c r="G24" s="44"/>
      <c r="H24" s="45"/>
      <c r="I24" s="52">
        <f>IF(I25&gt;K25,"○",IF(I25&lt;K25,"●",IF(I25="","","△")))</f>
      </c>
      <c r="J24" s="44"/>
      <c r="K24" s="45"/>
      <c r="L24" s="52">
        <f>IF(L25&gt;N25,"○",IF(L25&lt;N25,"●",IF(L25="","","△")))</f>
      </c>
      <c r="M24" s="44"/>
      <c r="N24" s="45"/>
      <c r="O24" s="52">
        <f>IF(O25&gt;Q25,"○",IF(O25&lt;Q25,"●",IF(O25="","","△")))</f>
      </c>
      <c r="P24" s="44"/>
      <c r="Q24" s="45"/>
      <c r="R24" s="52">
        <f>IF(R25&gt;T25,"○",IF(R25&lt;T25,"●",IF(R25="","","△")))</f>
      </c>
      <c r="S24" s="44"/>
      <c r="T24" s="45"/>
      <c r="U24" s="52">
        <f>IF(U25&gt;W25,"○",IF(U25&lt;W25,"●",IF(U25="","","△")))</f>
      </c>
      <c r="V24" s="44"/>
      <c r="W24" s="45"/>
      <c r="X24" s="52">
        <f>IF(X25&gt;Z25,"○",IF(X25&lt;Z25,"●",IF(X25="","","△")))</f>
      </c>
      <c r="Y24" s="44"/>
      <c r="Z24" s="45"/>
      <c r="AA24" s="52">
        <f>IF(AA25&gt;AC25,"○",IF(AA25&lt;AC25,"●",IF(AA25="","","△")))</f>
      </c>
      <c r="AB24" s="44"/>
      <c r="AC24" s="45"/>
      <c r="AD24" s="53" t="s">
        <v>12</v>
      </c>
      <c r="AE24" s="38"/>
      <c r="AF24" s="54"/>
      <c r="AG24" s="50">
        <f>IF(COUNTIF(C24:AF24,"")=29,"",COUNTIF(C24:AF24,"○"))</f>
      </c>
      <c r="AH24" s="50">
        <f>IF(COUNTIF(C24:AF24,"")=29,"",COUNTIF(C24:AF24,"●"))</f>
      </c>
      <c r="AI24" s="50">
        <f>IF(COUNTIF(C24:AF24,"")=29,"",COUNTIF(C24:AF24,"△"))</f>
      </c>
      <c r="AJ24" s="46">
        <f>IF(AG24="","",AG24*3+AI24)</f>
      </c>
      <c r="AK24" s="48">
        <f>IF(COUNTIF(C24:AF24,"")=29,"",IF(C25="",0,C25)+IF(F25="",0,F25)+IF(I25="",0,I25)+IF(L25="",0,L25)+IF(O25="",0,O25)+IF(R25="",0,R25)+IF(U25="",0,U25)+IF(X25="",0,X25)+IF(AA25="",0,AA25)+IF(AD25="",0,AD25))</f>
      </c>
      <c r="AL24" s="48">
        <f>IF(COUNTIF(C24:AF24,"")=29,"",IF(E25="",0,E25)+IF(H25="",0,H25)+IF(K25="",0,K25)+IF(N25="",0,N25)+IF(Q25="",0,Q25)+IF(T25="",0,T25)+IF(W25="",0,W25)+IF(Z25="",0,Z25)+IF(AC25="",0,AC25)+IF(AF25="",0,AF25))</f>
      </c>
      <c r="AM24" s="50">
        <f>IF(COUNTIF(C24:AF24,"")=29,"",AK24-AL24)</f>
      </c>
      <c r="AN24" s="46">
        <f>IF(COUNTIF(C24:AF24,"")=29,"",RANK(AO24,$AO$6:$AO$25,0))</f>
      </c>
      <c r="AO24" s="51">
        <f>IF(COUNTIF(C24:AF24,"")=29,"",IF(AJ24="",0,AJ24*10000)+AM24*500+AK24*10)</f>
      </c>
      <c r="AP24" s="6"/>
      <c r="AQ24" s="5"/>
    </row>
    <row r="25" spans="1:43" ht="15.75" customHeight="1">
      <c r="A25" s="59"/>
      <c r="B25" s="61"/>
      <c r="C25" s="28"/>
      <c r="D25" s="8" t="s">
        <v>7</v>
      </c>
      <c r="E25" s="29"/>
      <c r="F25" s="28"/>
      <c r="G25" s="8" t="s">
        <v>7</v>
      </c>
      <c r="H25" s="29"/>
      <c r="I25" s="28"/>
      <c r="J25" s="8" t="s">
        <v>7</v>
      </c>
      <c r="K25" s="29"/>
      <c r="L25" s="28"/>
      <c r="M25" s="8" t="s">
        <v>7</v>
      </c>
      <c r="N25" s="29"/>
      <c r="O25" s="28"/>
      <c r="P25" s="8" t="s">
        <v>7</v>
      </c>
      <c r="Q25" s="29"/>
      <c r="R25" s="28"/>
      <c r="S25" s="8" t="s">
        <v>7</v>
      </c>
      <c r="T25" s="29"/>
      <c r="U25" s="28"/>
      <c r="V25" s="8" t="s">
        <v>7</v>
      </c>
      <c r="W25" s="29"/>
      <c r="X25" s="28"/>
      <c r="Y25" s="8" t="s">
        <v>7</v>
      </c>
      <c r="Z25" s="29"/>
      <c r="AA25" s="28"/>
      <c r="AB25" s="8" t="s">
        <v>7</v>
      </c>
      <c r="AC25" s="29"/>
      <c r="AD25" s="55"/>
      <c r="AE25" s="56"/>
      <c r="AF25" s="57"/>
      <c r="AG25" s="49"/>
      <c r="AH25" s="49"/>
      <c r="AI25" s="49"/>
      <c r="AJ25" s="47"/>
      <c r="AK25" s="49"/>
      <c r="AL25" s="49"/>
      <c r="AM25" s="49"/>
      <c r="AN25" s="47"/>
      <c r="AO25" s="51"/>
      <c r="AP25" s="6"/>
      <c r="AQ25" s="5"/>
    </row>
    <row r="26" spans="1:34" ht="15.75" customHeight="1">
      <c r="A26" s="11"/>
      <c r="B26" s="12"/>
      <c r="C26" s="23"/>
      <c r="D26" s="24" t="s">
        <v>15</v>
      </c>
      <c r="E26" s="25"/>
      <c r="F26" s="25"/>
      <c r="G26" s="26"/>
      <c r="H26" s="25"/>
      <c r="I26" s="25"/>
      <c r="J26" s="26"/>
      <c r="K26" s="25"/>
      <c r="L26" s="25"/>
      <c r="M26" s="27"/>
      <c r="N26" s="23"/>
      <c r="O26" s="23"/>
      <c r="P26" s="27"/>
      <c r="Q26" s="23"/>
      <c r="R26" s="23"/>
      <c r="S26" s="13"/>
      <c r="T26" s="11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5"/>
      <c r="AG26" s="4"/>
      <c r="AH26" s="5"/>
    </row>
    <row r="27" ht="24.75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24.75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24.75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</sheetData>
  <sheetProtection/>
  <mergeCells count="233">
    <mergeCell ref="AJ3:AN3"/>
    <mergeCell ref="AH4:AI4"/>
    <mergeCell ref="AJ4:AN4"/>
    <mergeCell ref="AB4:AC4"/>
    <mergeCell ref="A4:D4"/>
    <mergeCell ref="L3:O3"/>
    <mergeCell ref="S4:T4"/>
    <mergeCell ref="O6:Q6"/>
    <mergeCell ref="R6:T6"/>
    <mergeCell ref="F5:H5"/>
    <mergeCell ref="I5:K5"/>
    <mergeCell ref="L5:N5"/>
    <mergeCell ref="O5:Q5"/>
    <mergeCell ref="R5:T5"/>
    <mergeCell ref="U5:W5"/>
    <mergeCell ref="U3:X3"/>
    <mergeCell ref="Y3:AG3"/>
    <mergeCell ref="AD4:AG4"/>
    <mergeCell ref="A2:AN2"/>
    <mergeCell ref="X5:Z5"/>
    <mergeCell ref="AD5:AF5"/>
    <mergeCell ref="C5:E5"/>
    <mergeCell ref="P3:T3"/>
    <mergeCell ref="AH3:AI3"/>
    <mergeCell ref="A6:A7"/>
    <mergeCell ref="B6:B7"/>
    <mergeCell ref="C6:E7"/>
    <mergeCell ref="F6:H6"/>
    <mergeCell ref="I6:K6"/>
    <mergeCell ref="L6:N6"/>
    <mergeCell ref="AJ6:AJ7"/>
    <mergeCell ref="AK6:AK7"/>
    <mergeCell ref="AL6:AL7"/>
    <mergeCell ref="AM6:AM7"/>
    <mergeCell ref="U6:W6"/>
    <mergeCell ref="AG6:AG7"/>
    <mergeCell ref="AH6:AH7"/>
    <mergeCell ref="AI6:AI7"/>
    <mergeCell ref="X6:Z6"/>
    <mergeCell ref="AD6:AF6"/>
    <mergeCell ref="AN6:AN7"/>
    <mergeCell ref="AO6:AO7"/>
    <mergeCell ref="A8:A9"/>
    <mergeCell ref="B8:B9"/>
    <mergeCell ref="C8:E8"/>
    <mergeCell ref="F8:H9"/>
    <mergeCell ref="I8:K8"/>
    <mergeCell ref="L8:N8"/>
    <mergeCell ref="O8:Q8"/>
    <mergeCell ref="R8:T8"/>
    <mergeCell ref="AJ8:AJ9"/>
    <mergeCell ref="AK8:AK9"/>
    <mergeCell ref="AL8:AL9"/>
    <mergeCell ref="AM8:AM9"/>
    <mergeCell ref="U8:W8"/>
    <mergeCell ref="AG8:AG9"/>
    <mergeCell ref="AH8:AH9"/>
    <mergeCell ref="AI8:AI9"/>
    <mergeCell ref="X8:Z8"/>
    <mergeCell ref="AD8:AF8"/>
    <mergeCell ref="AN8:AN9"/>
    <mergeCell ref="AO8:AO9"/>
    <mergeCell ref="A10:A11"/>
    <mergeCell ref="B10:B11"/>
    <mergeCell ref="C10:E10"/>
    <mergeCell ref="F10:H10"/>
    <mergeCell ref="I10:K11"/>
    <mergeCell ref="L10:N10"/>
    <mergeCell ref="O10:Q10"/>
    <mergeCell ref="R10:T10"/>
    <mergeCell ref="AJ10:AJ11"/>
    <mergeCell ref="AK10:AK11"/>
    <mergeCell ref="AL10:AL11"/>
    <mergeCell ref="AM10:AM11"/>
    <mergeCell ref="U10:W10"/>
    <mergeCell ref="AG10:AG11"/>
    <mergeCell ref="AH10:AH11"/>
    <mergeCell ref="AI10:AI11"/>
    <mergeCell ref="X10:Z10"/>
    <mergeCell ref="AD10:AF10"/>
    <mergeCell ref="AN10:AN11"/>
    <mergeCell ref="AO10:AO11"/>
    <mergeCell ref="A12:A13"/>
    <mergeCell ref="B12:B13"/>
    <mergeCell ref="C12:E12"/>
    <mergeCell ref="F12:H12"/>
    <mergeCell ref="I12:K12"/>
    <mergeCell ref="L12:N13"/>
    <mergeCell ref="O12:Q12"/>
    <mergeCell ref="R12:T12"/>
    <mergeCell ref="AJ12:AJ13"/>
    <mergeCell ref="AK12:AK13"/>
    <mergeCell ref="AL12:AL13"/>
    <mergeCell ref="AM12:AM13"/>
    <mergeCell ref="U12:W12"/>
    <mergeCell ref="AG12:AG13"/>
    <mergeCell ref="AH12:AH13"/>
    <mergeCell ref="AI12:AI13"/>
    <mergeCell ref="AA12:AC12"/>
    <mergeCell ref="X12:Z12"/>
    <mergeCell ref="AN12:AN13"/>
    <mergeCell ref="AO12:AO13"/>
    <mergeCell ref="A14:A15"/>
    <mergeCell ref="B14:B15"/>
    <mergeCell ref="C14:E14"/>
    <mergeCell ref="F14:H14"/>
    <mergeCell ref="I14:K14"/>
    <mergeCell ref="L14:N14"/>
    <mergeCell ref="O14:Q15"/>
    <mergeCell ref="R14:T14"/>
    <mergeCell ref="AJ14:AJ15"/>
    <mergeCell ref="AK14:AK15"/>
    <mergeCell ref="AL14:AL15"/>
    <mergeCell ref="AM14:AM15"/>
    <mergeCell ref="U14:W14"/>
    <mergeCell ref="AG14:AG15"/>
    <mergeCell ref="AH14:AH15"/>
    <mergeCell ref="AI14:AI15"/>
    <mergeCell ref="AA14:AC14"/>
    <mergeCell ref="AD14:AF14"/>
    <mergeCell ref="AN14:AN15"/>
    <mergeCell ref="AO14:AO15"/>
    <mergeCell ref="A16:A17"/>
    <mergeCell ref="B16:B17"/>
    <mergeCell ref="C16:E16"/>
    <mergeCell ref="F16:H16"/>
    <mergeCell ref="I16:K16"/>
    <mergeCell ref="L16:N16"/>
    <mergeCell ref="O16:Q16"/>
    <mergeCell ref="R16:T17"/>
    <mergeCell ref="O18:Q18"/>
    <mergeCell ref="AO18:AO19"/>
    <mergeCell ref="AJ16:AJ17"/>
    <mergeCell ref="AK16:AK17"/>
    <mergeCell ref="AL16:AL17"/>
    <mergeCell ref="AM16:AM17"/>
    <mergeCell ref="U16:W16"/>
    <mergeCell ref="AG16:AG17"/>
    <mergeCell ref="AH16:AH17"/>
    <mergeCell ref="AI16:AI17"/>
    <mergeCell ref="AL18:AL19"/>
    <mergeCell ref="AM18:AM19"/>
    <mergeCell ref="AN16:AN17"/>
    <mergeCell ref="AO16:AO17"/>
    <mergeCell ref="A18:A19"/>
    <mergeCell ref="B18:B19"/>
    <mergeCell ref="C18:E18"/>
    <mergeCell ref="F18:H18"/>
    <mergeCell ref="I18:K18"/>
    <mergeCell ref="L18:N18"/>
    <mergeCell ref="R18:T18"/>
    <mergeCell ref="U18:W19"/>
    <mergeCell ref="AG18:AG19"/>
    <mergeCell ref="AH18:AH19"/>
    <mergeCell ref="AN18:AN19"/>
    <mergeCell ref="AI18:AI19"/>
    <mergeCell ref="AJ18:AJ19"/>
    <mergeCell ref="AK18:AK19"/>
    <mergeCell ref="X18:Z18"/>
    <mergeCell ref="AA18:AC18"/>
    <mergeCell ref="A20:A21"/>
    <mergeCell ref="B20:B21"/>
    <mergeCell ref="C20:E20"/>
    <mergeCell ref="F20:H20"/>
    <mergeCell ref="I20:K20"/>
    <mergeCell ref="L20:N20"/>
    <mergeCell ref="O20:Q20"/>
    <mergeCell ref="R20:T20"/>
    <mergeCell ref="AG20:AG21"/>
    <mergeCell ref="AH20:AH21"/>
    <mergeCell ref="AI20:AI21"/>
    <mergeCell ref="U20:W20"/>
    <mergeCell ref="X20:Z21"/>
    <mergeCell ref="AA20:AC20"/>
    <mergeCell ref="AD20:AF20"/>
    <mergeCell ref="AJ20:AJ21"/>
    <mergeCell ref="AK20:AK21"/>
    <mergeCell ref="AL20:AL21"/>
    <mergeCell ref="AM20:AM21"/>
    <mergeCell ref="AN20:AN21"/>
    <mergeCell ref="AO20:AO21"/>
    <mergeCell ref="A22:A23"/>
    <mergeCell ref="B22:B23"/>
    <mergeCell ref="C22:E22"/>
    <mergeCell ref="F22:H22"/>
    <mergeCell ref="I22:K22"/>
    <mergeCell ref="L22:N22"/>
    <mergeCell ref="AN22:AN23"/>
    <mergeCell ref="AO22:AO23"/>
    <mergeCell ref="O22:Q22"/>
    <mergeCell ref="R22:T22"/>
    <mergeCell ref="AG22:AG23"/>
    <mergeCell ref="AH22:AH23"/>
    <mergeCell ref="AI22:AI23"/>
    <mergeCell ref="U22:W22"/>
    <mergeCell ref="X22:Z22"/>
    <mergeCell ref="AA22:AC23"/>
    <mergeCell ref="A24:A25"/>
    <mergeCell ref="B24:B25"/>
    <mergeCell ref="C24:E24"/>
    <mergeCell ref="F24:H24"/>
    <mergeCell ref="I24:K24"/>
    <mergeCell ref="L24:N24"/>
    <mergeCell ref="AO24:AO25"/>
    <mergeCell ref="O24:Q24"/>
    <mergeCell ref="R24:T24"/>
    <mergeCell ref="AG24:AG25"/>
    <mergeCell ref="AH24:AH25"/>
    <mergeCell ref="AI24:AI25"/>
    <mergeCell ref="AD24:AF25"/>
    <mergeCell ref="U24:W24"/>
    <mergeCell ref="X24:Z24"/>
    <mergeCell ref="AA24:AC24"/>
    <mergeCell ref="X14:Z14"/>
    <mergeCell ref="AJ24:AJ25"/>
    <mergeCell ref="AK24:AK25"/>
    <mergeCell ref="AL24:AL25"/>
    <mergeCell ref="AM24:AM25"/>
    <mergeCell ref="AN24:AN25"/>
    <mergeCell ref="AJ22:AJ23"/>
    <mergeCell ref="AK22:AK23"/>
    <mergeCell ref="AL22:AL23"/>
    <mergeCell ref="AM22:AM23"/>
    <mergeCell ref="AD22:AF22"/>
    <mergeCell ref="AD18:AF18"/>
    <mergeCell ref="AD12:AF12"/>
    <mergeCell ref="X16:Z16"/>
    <mergeCell ref="AA5:AC5"/>
    <mergeCell ref="AA6:AC6"/>
    <mergeCell ref="AA8:AC8"/>
    <mergeCell ref="AA10:AC10"/>
    <mergeCell ref="AD16:AF16"/>
    <mergeCell ref="AA16:AC1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高須是行</Manager>
  <Company>（社）横浜サッカー協会少年委員会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FAリーグ10チーム</dc:title>
  <dc:subject/>
  <dc:creator>高須是行</dc:creator>
  <cp:keywords/>
  <dc:description/>
  <cp:lastModifiedBy>Y-TAKASU</cp:lastModifiedBy>
  <cp:lastPrinted>2014-11-13T08:13:05Z</cp:lastPrinted>
  <dcterms:created xsi:type="dcterms:W3CDTF">2006-09-19T13:50:50Z</dcterms:created>
  <dcterms:modified xsi:type="dcterms:W3CDTF">2017-08-01T04:36:50Z</dcterms:modified>
  <cp:category/>
  <cp:version/>
  <cp:contentType/>
  <cp:contentStatus/>
</cp:coreProperties>
</file>